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120" yWindow="0" windowWidth="28720" windowHeight="16600" tabRatio="780" activeTab="2"/>
  </bookViews>
  <sheets>
    <sheet name="version notes" sheetId="1" r:id="rId1"/>
    <sheet name="paste_data_here" sheetId="2" r:id="rId2"/>
    <sheet name="Table of Contents" sheetId="12" r:id="rId3"/>
    <sheet name="0 Summary" sheetId="5" r:id="rId4"/>
    <sheet name="1 Active" sheetId="6" r:id="rId5"/>
    <sheet name="2 Collaborative" sheetId="8" r:id="rId6"/>
    <sheet name="3 Constructive" sheetId="9" r:id="rId7"/>
    <sheet name="4 Authentic" sheetId="10" r:id="rId8"/>
    <sheet name="5 Goal Directed" sheetId="11" r:id="rId9"/>
    <sheet name="6 Observation Browser" sheetId="13" r:id="rId10"/>
    <sheet name="Simple Counts" sheetId="7" r:id="rId11"/>
  </sheets>
  <externalReferences>
    <externalReference r:id="rId12"/>
    <externalReference r:id="rId13"/>
  </externalReferences>
  <definedNames>
    <definedName name="_tech10score">'[1]Composite Skill-Use Scores'!$K$1:$K$100000</definedName>
    <definedName name="_tech11score">'[1]Composite Skill-Use Scores'!$L$1:$L$100000</definedName>
    <definedName name="_tech12score">'[1]Composite Skill-Use Scores'!$M$1:$M$100000</definedName>
    <definedName name="_tech13score">'[1]Composite Skill-Use Scores'!$N$1:$N$100000</definedName>
    <definedName name="_tech14score">'[1]Composite Skill-Use Scores'!$O$1:$O$100000</definedName>
    <definedName name="_tech15score">'[1]Composite Skill-Use Scores'!$P$1:$P$100000</definedName>
    <definedName name="_tech16score">'[1]Composite Skill-Use Scores'!$Q$1:$Q$100000</definedName>
    <definedName name="_tech17score">'[1]Composite Skill-Use Scores'!$R$1:$R$100000</definedName>
    <definedName name="_tech18score">'[1]Composite Skill-Use Scores'!$S$1:$S$100000</definedName>
    <definedName name="_tech19score">'[1]Composite Skill-Use Scores'!$T$1:$T$100000</definedName>
    <definedName name="_tech1score" localSheetId="2">'[1]Composite Skill-Use Scores'!$B$1:$B$100000</definedName>
    <definedName name="_tech1score">'[2]Composite Skill-Use Scores'!$B$1:$B$100000</definedName>
    <definedName name="_tech20score">'[1]Composite Skill-Use Scores'!$U$1:$U$100000</definedName>
    <definedName name="_tech21score">'[1]Composite Skill-Use Scores'!$V$1:$V$100000</definedName>
    <definedName name="_tech22score">'[1]Composite Skill-Use Scores'!$W$1:$W$100000</definedName>
    <definedName name="_tech23score">'[1]Composite Skill-Use Scores'!$X$1:$X$100000</definedName>
    <definedName name="_tech24score">'[1]Composite Skill-Use Scores'!$Y$1:$Y$100000</definedName>
    <definedName name="_tech25score">'[1]Composite Skill-Use Scores'!$Z$1:$Z$100000</definedName>
    <definedName name="_tech26score">'[1]Composite Skill-Use Scores'!$AA$1:$AA$100000</definedName>
    <definedName name="_tech27score">'[1]Composite Skill-Use Scores'!$AB$1:$AB$100000</definedName>
    <definedName name="_tech28score">'[1]Composite Skill-Use Scores'!$AC$1:$AC$100000</definedName>
    <definedName name="_tech29score">'[1]Composite Skill-Use Scores'!$AD$1:$AD$100000</definedName>
    <definedName name="_tech2score" localSheetId="2">'[1]Composite Skill-Use Scores'!$C$1:$C$100000</definedName>
    <definedName name="_tech2score">'[2]Composite Skill-Use Scores'!$C$1:$C$100000</definedName>
    <definedName name="_tech30score">'[1]Composite Skill-Use Scores'!$AE$1:$AE$100000</definedName>
    <definedName name="_tech31score">'[1]Composite Skill-Use Scores'!$AF$1:$AF$100000</definedName>
    <definedName name="_tech32score">'[1]Composite Skill-Use Scores'!$AG$1:$AG$100000</definedName>
    <definedName name="_tech3score" localSheetId="2">'[1]Composite Skill-Use Scores'!$D$1:$D$100000</definedName>
    <definedName name="_tech3score">'[2]Composite Skill-Use Scores'!$D$1:$D$100000</definedName>
    <definedName name="_tech4score">'[1]Composite Skill-Use Scores'!$E$1:$E$100000</definedName>
    <definedName name="_tech5score">'[1]Composite Skill-Use Scores'!$F$1:$F$100000</definedName>
    <definedName name="_tech6score">'[1]Composite Skill-Use Scores'!$G$1:$G$100000</definedName>
    <definedName name="_tech7score">'[1]Composite Skill-Use Scores'!$H$1:$H$100000</definedName>
    <definedName name="_tech8score">'[1]Composite Skill-Use Scores'!$I$1:$I$100000</definedName>
    <definedName name="_tech9score">'[1]Composite Skill-Use Scores'!$J$1:$J$100000</definedName>
    <definedName name="A_names">[1]paste_data_here!$A$2:$A$100000</definedName>
    <definedName name="a_school_name">paste_data_here!$A$2:$A$100000</definedName>
    <definedName name="Access1">[1]paste_data_here!$T$2:$T$100000</definedName>
    <definedName name="Access2">[1]paste_data_here!$U$2:$U$100000</definedName>
    <definedName name="Access3">[1]paste_data_here!$V$2:$V$100000</definedName>
    <definedName name="Access4">[1]paste_data_here!$W$2:$W$100000</definedName>
    <definedName name="Access5">[1]paste_data_here!$X$2:$X$100000</definedName>
    <definedName name="Access6">[1]paste_data_here!$Y$2:$Y$100000</definedName>
    <definedName name="Access7">[1]paste_data_here!$Z$2:$Z$100000</definedName>
    <definedName name="all_data_array">[1]paste_data_here!$1:$1048576</definedName>
    <definedName name="b_teacher_name">paste_data_here!$B$2:$B$100000</definedName>
    <definedName name="c_observer_name">paste_data_here!$C$2:$C$100000</definedName>
    <definedName name="comfort1">[1]paste_data_here!$AX$2:$AX$100000</definedName>
    <definedName name="comfort10">[1]paste_data_here!$BG$2:$BG$100000</definedName>
    <definedName name="comfort11">[1]paste_data_here!$BH$2:$BH$100000</definedName>
    <definedName name="comfort2">[1]paste_data_here!$AY$2:$AY$100000</definedName>
    <definedName name="comfort3">[1]paste_data_here!$AZ$2:$AZ$100000</definedName>
    <definedName name="comfort4">[1]paste_data_here!$BA$2:$BA$100000</definedName>
    <definedName name="comfort5">[1]paste_data_here!$BB$2:$BB$100000</definedName>
    <definedName name="comfort6">[1]paste_data_here!$BC$2:$BC$100000</definedName>
    <definedName name="comfort7">[1]paste_data_here!$BD$2:$BD$100000</definedName>
    <definedName name="comfort8">[1]paste_data_here!$BE$2:$BE$100000</definedName>
    <definedName name="comfort9">[1]paste_data_here!$BF$2:$BF$100000</definedName>
    <definedName name="d_observation_date">paste_data_here!$D$2:$D$100000</definedName>
    <definedName name="E_Gender">[1]paste_data_here!$E$2:$E$100000</definedName>
    <definedName name="e_modified_date">paste_data_here!$E$2:$E$100000</definedName>
    <definedName name="f_active">paste_data_here!$F$2:$F$100000</definedName>
    <definedName name="F_Ethnicity">[1]paste_data_here!$F$2:$F$100000</definedName>
    <definedName name="full_time">[1]paste_data_here!$S$2:$S$100000</definedName>
    <definedName name="g_collaborative">paste_data_here!$G$2:$G$100000</definedName>
    <definedName name="h_constructive">paste_data_here!$H$2:$H$100000</definedName>
    <definedName name="H_Degree">[1]paste_data_here!$H$2:$H$100000</definedName>
    <definedName name="i_authentic">paste_data_here!$I$2:$I$100000</definedName>
    <definedName name="integration1">[1]paste_data_here!$BI$2:$BI$100000</definedName>
    <definedName name="integration10">[1]paste_data_here!$BR$2:$BR$100000</definedName>
    <definedName name="integration11">[1]paste_data_here!$BS$2:$BS$100000</definedName>
    <definedName name="integration12">[1]paste_data_here!$BT$2:$BT$100000</definedName>
    <definedName name="integration13">[1]paste_data_here!$BU$2:$BU$100000</definedName>
    <definedName name="integration14">[1]paste_data_here!$BV$2:$BV$100000</definedName>
    <definedName name="integration15">[1]paste_data_here!$BW$2:$BW$100000</definedName>
    <definedName name="integration16">[1]paste_data_here!$BX$2:$BX$100000</definedName>
    <definedName name="integration2">[1]paste_data_here!$BJ$2:$BJ$100000</definedName>
    <definedName name="integration3">[1]paste_data_here!$BK$2:$BK$100000</definedName>
    <definedName name="integration4">[1]paste_data_here!$BL$2:$BL$100000</definedName>
    <definedName name="integration5">[1]paste_data_here!$BM$2:$BM$100000</definedName>
    <definedName name="integration6">[1]paste_data_here!$BN$2:$BN$100000</definedName>
    <definedName name="integration7">[1]paste_data_here!$BO$2:$BO$100000</definedName>
    <definedName name="integration8">[1]paste_data_here!$BP$2:$BP$100000</definedName>
    <definedName name="integration9">[1]paste_data_here!$BQ$2:$BQ$100000</definedName>
    <definedName name="j_goal_directed">paste_data_here!$J$2:$J$100000</definedName>
    <definedName name="J_Teaching_Exp">[1]paste_data_here!$J$2:$J$100000</definedName>
    <definedName name="k_comments">paste_data_here!$K$2:$K$100000</definedName>
    <definedName name="K_Subjects">[1]paste_data_here!$K$2:$K$100000</definedName>
    <definedName name="M_Grades">[1]paste_data_here!$M$2:$M$100000</definedName>
    <definedName name="O_Number_Students">[1]paste_data_here!$O$2:$O$100000</definedName>
    <definedName name="P_Teaching_Tech">[1]paste_data_here!$P$2:$P$100000</definedName>
    <definedName name="part_time">[1]paste_data_here!$R$2:$R$100000</definedName>
    <definedName name="perceptions1">[1]paste_data_here!$AL$2:$AL$100000</definedName>
    <definedName name="perceptions10">[1]paste_data_here!$AU$2:$AU$100000</definedName>
    <definedName name="perceptions11">[1]paste_data_here!$AV$2:$AV$100000</definedName>
    <definedName name="perceptions12">[1]paste_data_here!$AW$2:$AW$100000</definedName>
    <definedName name="perceptions2">[1]paste_data_here!$AM$2:$AM$100000</definedName>
    <definedName name="perceptions3">[1]paste_data_here!$AN$2:$AN$100000</definedName>
    <definedName name="perceptions4">[1]paste_data_here!$AO$2:$AO$100000</definedName>
    <definedName name="perceptions5">[1]paste_data_here!$AP$2:$AP$100000</definedName>
    <definedName name="perceptions6">[1]paste_data_here!$AQ$2:$AQ$100000</definedName>
    <definedName name="perceptions7">[1]paste_data_here!$AR$2:$AR$100000</definedName>
    <definedName name="perceptions8">[1]paste_data_here!$AS$2:$AS$100000</definedName>
    <definedName name="perceptions9">[1]paste_data_here!$AT$2:$AT$100000</definedName>
    <definedName name="prep1">[1]paste_data_here!$AA$2:$AA$100000</definedName>
    <definedName name="prep2">[1]paste_data_here!$AB$2:$AB$100000</definedName>
    <definedName name="prep3">[1]paste_data_here!$AC$2:$AC$100000</definedName>
    <definedName name="prep4">[1]paste_data_here!$AD$2:$AD$100000</definedName>
    <definedName name="prep5">[1]paste_data_here!$AE$2:$AE$100000</definedName>
    <definedName name="prep6">[1]paste_data_here!$AF$2:$AF$100000</definedName>
    <definedName name="prodev1">[1]paste_data_here!$AG$2:$AG$100000</definedName>
    <definedName name="prodev2">[1]paste_data_here!$AH$2:$AH$100000</definedName>
    <definedName name="prodev3">[1]paste_data_here!$AI$2:$AI$100000</definedName>
    <definedName name="prodev4">[1]paste_data_here!$AJ$2:$AJ$100000</definedName>
    <definedName name="prodev5">[1]paste_data_here!$AK$2:$AK$100000</definedName>
    <definedName name="quadrant_criteria_1">#REF!</definedName>
    <definedName name="quadrant_criteria_2">#REF!</definedName>
    <definedName name="quadrant_criteria_3">#REF!</definedName>
    <definedName name="quadrant_criteria_4">#REF!</definedName>
    <definedName name="scale_agreement">[1]Scales!$A$4:$B$8</definedName>
    <definedName name="scale_extent">[1]Scales!$A$11:$B$15</definedName>
    <definedName name="scale_frequency">[1]Scales!$A$18:$B$23</definedName>
    <definedName name="scale_low2high">[1]Scales!$A$26:$B$31</definedName>
    <definedName name="skill1" localSheetId="2">[1]paste_data_here!$EK$2:$EK$100000</definedName>
    <definedName name="skill1">[2]paste_data_here!$EK$2:$EK$100000</definedName>
    <definedName name="skill10">[1]paste_data_here!$ET$2:$ET$100000</definedName>
    <definedName name="skill11">[1]paste_data_here!$EU$2:$EU$100000</definedName>
    <definedName name="skill12">[1]paste_data_here!$EV$2:$EV$100000</definedName>
    <definedName name="skill13">[1]paste_data_here!$EW$2:$EW$100000</definedName>
    <definedName name="skill14">[1]paste_data_here!$EX$2:$EX$100000</definedName>
    <definedName name="skill15">[1]paste_data_here!$EY$2:$EY$100000</definedName>
    <definedName name="skill16">[1]paste_data_here!$EZ$2:$EZ$100000</definedName>
    <definedName name="skill17">[1]paste_data_here!$FA$2:$FA$100000</definedName>
    <definedName name="skill18">[1]paste_data_here!$FB$2:$FB$100000</definedName>
    <definedName name="skill19">[1]paste_data_here!$FC$2:$FC$100000</definedName>
    <definedName name="skill2" localSheetId="2">[1]paste_data_here!$EL$2:$EL$100000</definedName>
    <definedName name="skill2">[2]paste_data_here!$EL$2:$EL$100000</definedName>
    <definedName name="skill20">[1]paste_data_here!$FD$2:$FD$100000</definedName>
    <definedName name="skill21">[1]paste_data_here!$FE$2:$FE$100000</definedName>
    <definedName name="skill22">[1]paste_data_here!$FF$2:$FF$100000</definedName>
    <definedName name="skill23">[1]paste_data_here!$FG$2:$FG$100000</definedName>
    <definedName name="skill24">[1]paste_data_here!$FH$2:$FH$100000</definedName>
    <definedName name="skill25">[1]paste_data_here!$FI$2:$FI$100000</definedName>
    <definedName name="skill26">[1]paste_data_here!$FJ$2:$FJ$100000</definedName>
    <definedName name="skill27">[1]paste_data_here!$FK$2:$FK$100000</definedName>
    <definedName name="skill28">[1]paste_data_here!$FL$2:$FL$100000</definedName>
    <definedName name="skill29">[1]paste_data_here!$FM$2:$FM$100000</definedName>
    <definedName name="skill3">[1]paste_data_here!$EM$2:$EM$100000</definedName>
    <definedName name="skill30">[1]paste_data_here!$FN$2:$FN$100000</definedName>
    <definedName name="skill31">[1]paste_data_here!$FO$2:$FO$100000</definedName>
    <definedName name="skill32">[1]paste_data_here!$FP$2:$FP$100000</definedName>
    <definedName name="skill4">[1]paste_data_here!$EN$2:$EN$100000</definedName>
    <definedName name="skill5">[1]paste_data_here!$EO$2:$EO$100000</definedName>
    <definedName name="skill6">[1]paste_data_here!$EP$2:$EP$100000</definedName>
    <definedName name="skill7">[1]paste_data_here!$EQ$2:$EQ$100000</definedName>
    <definedName name="skill8">[1]paste_data_here!$ER$2:$ER$100000</definedName>
    <definedName name="skill9">[1]paste_data_here!$ES$2:$ES$100000</definedName>
    <definedName name="student_access">[1]paste_data_here!$Q$2:$Q$100000</definedName>
    <definedName name="student1">[1]paste_data_here!$DE$2:$DE$100000</definedName>
    <definedName name="student10">[1]paste_data_here!$DN$2:$DN$100000</definedName>
    <definedName name="student11">[1]paste_data_here!$DO$2:$DO$100000</definedName>
    <definedName name="student12">[1]paste_data_here!$DP$2:$DP$100000</definedName>
    <definedName name="student13">[1]paste_data_here!$DQ$2:$DQ$100000</definedName>
    <definedName name="student14">[1]paste_data_here!$DR$2:$DR$100000</definedName>
    <definedName name="student15">[1]paste_data_here!$DS$2:$DS$100000</definedName>
    <definedName name="student16">[1]paste_data_here!$DT$2:$DT$100000</definedName>
    <definedName name="student17">[1]paste_data_here!$DU$2:$DU$100000</definedName>
    <definedName name="student18">[1]paste_data_here!$DV$2:$DV$100000</definedName>
    <definedName name="student19">[1]paste_data_here!$DW$2:$DW$100000</definedName>
    <definedName name="student2">[1]paste_data_here!$DF$2:$DF$100000</definedName>
    <definedName name="student20">[1]paste_data_here!$DX$2:$DX$100000</definedName>
    <definedName name="student21">[1]paste_data_here!$DY$2:$DY$100000</definedName>
    <definedName name="student22">[1]paste_data_here!$DZ$2:$DZ$100000</definedName>
    <definedName name="student23">[1]paste_data_here!$EA$2:$EA$100000</definedName>
    <definedName name="student24">[1]paste_data_here!$EB$2:$EB$100000</definedName>
    <definedName name="student25">[1]paste_data_here!$EC$2:$EC$100000</definedName>
    <definedName name="student26">[1]paste_data_here!$ED$2:$ED$100000</definedName>
    <definedName name="student27">[1]paste_data_here!$EE$2:$EE$100000</definedName>
    <definedName name="student28">[1]paste_data_here!$EF$2:$EF$100000</definedName>
    <definedName name="student29">[1]paste_data_here!$EG$2:$EG$100000</definedName>
    <definedName name="student3">[1]paste_data_here!$DG$2:$DG$100000</definedName>
    <definedName name="student30">[1]paste_data_here!$EH$2:$EH$100000</definedName>
    <definedName name="student31">[1]paste_data_here!$EI$2:$EI$100000</definedName>
    <definedName name="student32">[1]paste_data_here!$EJ$2:$EJ$100000</definedName>
    <definedName name="student4">[1]paste_data_here!$DH$2:$DH$100000</definedName>
    <definedName name="student5">[1]paste_data_here!$DI$2:$DI$100000</definedName>
    <definedName name="student6">[1]paste_data_here!$DJ$2:$DJ$100000</definedName>
    <definedName name="student7">[1]paste_data_here!$DK$2:$DK$100000</definedName>
    <definedName name="student8">[1]paste_data_here!$DL$2:$DL$100000</definedName>
    <definedName name="student9">[1]paste_data_here!$DM$2:$DM$100000</definedName>
    <definedName name="surveystart">[1]paste_data_here!$C$2:$C$100000</definedName>
    <definedName name="teacher_count_of_technologies_used">'[1]6-1 Teacher Use Table'!$J$3:$J$100001</definedName>
    <definedName name="teacher1">[1]paste_data_here!$BY$2:$BY$100000</definedName>
    <definedName name="teacher10">[1]paste_data_here!$CH$2:$CH$100000</definedName>
    <definedName name="teacher11">[1]paste_data_here!$CI$2:$CI$100000</definedName>
    <definedName name="teacher12">[1]paste_data_here!$CJ$2:$CJ$100000</definedName>
    <definedName name="teacher13">[1]paste_data_here!$CK$2:$CK$100000</definedName>
    <definedName name="teacher14">[1]paste_data_here!$CL$2:$CL$100000</definedName>
    <definedName name="teacher15">[1]paste_data_here!$CM$2:$CM$100000</definedName>
    <definedName name="teacher16">[1]paste_data_here!$CN$2:$CN$100000</definedName>
    <definedName name="teacher17">[1]paste_data_here!$CO$2:$CO$100000</definedName>
    <definedName name="teacher18">[1]paste_data_here!$CP$2:$CP$100000</definedName>
    <definedName name="teacher19">[1]paste_data_here!$CQ$2:$CQ$100000</definedName>
    <definedName name="teacher2">[1]paste_data_here!$BZ$2:$BZ$100000</definedName>
    <definedName name="teacher20">[1]paste_data_here!$CR$2:$CR$100000</definedName>
    <definedName name="teacher21">[1]paste_data_here!$CS$2:$CS$100000</definedName>
    <definedName name="teacher22">[1]paste_data_here!$CT$2:$CT$100000</definedName>
    <definedName name="teacher23">[1]paste_data_here!$CU$2:$CU$100000</definedName>
    <definedName name="teacher24">[1]paste_data_here!$CV$2:$CV$100000</definedName>
    <definedName name="teacher25">[1]paste_data_here!$CW$2:$CW$100000</definedName>
    <definedName name="teacher26">[1]paste_data_here!$CX$2:$CX$100000</definedName>
    <definedName name="teacher27">[1]paste_data_here!$CY$2:$CY$100000</definedName>
    <definedName name="teacher28">[1]paste_data_here!$CZ$2:$CZ$100000</definedName>
    <definedName name="teacher29">[1]paste_data_here!$DA$2:$DA$100000</definedName>
    <definedName name="teacher3">[1]paste_data_here!$CA$2:$CA$100000</definedName>
    <definedName name="teacher30">[1]paste_data_here!$DB$2:$DB$100000</definedName>
    <definedName name="teacher31">[1]paste_data_here!$DC$2:$DC$100000</definedName>
    <definedName name="teacher32">[1]paste_data_here!$DD$2:$DD$100000</definedName>
    <definedName name="teacher4">[1]paste_data_here!$CB$2:$CB$100000</definedName>
    <definedName name="teacher5">[1]paste_data_here!$CC$2:$CC$100000</definedName>
    <definedName name="teacher6">[1]paste_data_here!$CD$2:$CD$100000</definedName>
    <definedName name="teacher7">[1]paste_data_here!$CE$2:$CE$100000</definedName>
    <definedName name="teacher8">[1]paste_data_here!$CF$2:$CF$100000</definedName>
    <definedName name="teacher9">[1]paste_data_here!$CG$2:$CG$100000</definedName>
    <definedName name="timo_all_data_array">paste_data_here!$B$1:$K$100000</definedName>
    <definedName name="useful1">[1]paste_data_here!$FQ$2:$FQ$100000</definedName>
    <definedName name="useful10">[1]paste_data_here!$FZ$2:$FZ$100000</definedName>
    <definedName name="useful11">[1]paste_data_here!$GA$2:$GA$100000</definedName>
    <definedName name="useful12">[1]paste_data_here!$GB$2:$GB$100000</definedName>
    <definedName name="useful13">[1]paste_data_here!$GC$2:$GC$100000</definedName>
    <definedName name="useful14">[1]paste_data_here!$GD$2:$GD$100000</definedName>
    <definedName name="useful15">[1]paste_data_here!$GE$2:$GE$100000</definedName>
    <definedName name="useful16">[1]paste_data_here!$GF$2:$GF$100000</definedName>
    <definedName name="useful17">[1]paste_data_here!$GG$2:$GG$100000</definedName>
    <definedName name="useful18">[1]paste_data_here!$GH$2:$GH$100000</definedName>
    <definedName name="useful19">[1]paste_data_here!$GI$2:$GI$100000</definedName>
    <definedName name="useful2">[1]paste_data_here!$FR$2:$FR$100000</definedName>
    <definedName name="useful20">[1]paste_data_here!$GJ$2:$GJ$100000</definedName>
    <definedName name="useful21">[1]paste_data_here!$GK$2:$GK$100000</definedName>
    <definedName name="useful22">[1]paste_data_here!$GL$2:$GL$100000</definedName>
    <definedName name="useful23">[1]paste_data_here!$GM$2:$GM$100000</definedName>
    <definedName name="useful24">[1]paste_data_here!$GN$2:$GN$100000</definedName>
    <definedName name="useful25">[1]paste_data_here!$GO$2:$GO$100000</definedName>
    <definedName name="useful26">[1]paste_data_here!$GP$2:$GP$100000</definedName>
    <definedName name="useful27">[1]paste_data_here!$GQ$2:$GQ$100000</definedName>
    <definedName name="useful28">[1]paste_data_here!$GR$2:$GR$100000</definedName>
    <definedName name="useful29">[1]paste_data_here!$GS$2:$GS$100000</definedName>
    <definedName name="useful3">[1]paste_data_here!$FS$2:$FS$100000</definedName>
    <definedName name="useful30">[1]paste_data_here!$GT$2:$GT$100000</definedName>
    <definedName name="useful31">[1]paste_data_here!$GU$2:$GU$100000</definedName>
    <definedName name="useful32">[1]paste_data_here!$GV$2:$GV$100000</definedName>
    <definedName name="useful4">[1]paste_data_here!$FT$2:$FT$100000</definedName>
    <definedName name="useful5">[1]paste_data_here!$FU$2:$FU$100000</definedName>
    <definedName name="useful6">[1]paste_data_here!$FV$2:$FV$100000</definedName>
    <definedName name="useful7">[1]paste_data_here!$FW$2:$FW$100000</definedName>
    <definedName name="useful8">[1]paste_data_here!$FX$2:$FX$100000</definedName>
    <definedName name="useful9">[1]paste_data_here!$FY$2:$FY$100000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13" l="1"/>
  <c r="G13" i="13"/>
  <c r="F13" i="13"/>
  <c r="E13" i="13"/>
  <c r="D13" i="13"/>
  <c r="C13" i="13"/>
  <c r="G12" i="13"/>
  <c r="F12" i="13"/>
  <c r="E12" i="13"/>
  <c r="D12" i="13"/>
  <c r="C12" i="13"/>
  <c r="G11" i="13"/>
  <c r="F11" i="13"/>
  <c r="E11" i="13"/>
  <c r="D11" i="13"/>
  <c r="C11" i="13"/>
  <c r="G10" i="13"/>
  <c r="F10" i="13"/>
  <c r="E10" i="13"/>
  <c r="D10" i="13"/>
  <c r="C10" i="13"/>
  <c r="G9" i="13"/>
  <c r="F9" i="13"/>
  <c r="E9" i="13"/>
  <c r="D9" i="13"/>
  <c r="B16" i="13"/>
  <c r="D6" i="13"/>
  <c r="D5" i="13"/>
  <c r="D4" i="13"/>
  <c r="C5" i="5"/>
  <c r="L13" i="5"/>
  <c r="J13" i="5"/>
  <c r="H13" i="5"/>
  <c r="F13" i="5"/>
  <c r="D13" i="5"/>
  <c r="N13" i="5"/>
  <c r="O13" i="5"/>
  <c r="L12" i="5"/>
  <c r="J12" i="5"/>
  <c r="H12" i="5"/>
  <c r="F12" i="5"/>
  <c r="D12" i="5"/>
  <c r="N12" i="5"/>
  <c r="O12" i="5"/>
  <c r="L11" i="5"/>
  <c r="J11" i="5"/>
  <c r="H11" i="5"/>
  <c r="F11" i="5"/>
  <c r="D11" i="5"/>
  <c r="N11" i="5"/>
  <c r="O11" i="5"/>
  <c r="L10" i="5"/>
  <c r="J10" i="5"/>
  <c r="H10" i="5"/>
  <c r="F10" i="5"/>
  <c r="D10" i="5"/>
  <c r="N10" i="5"/>
  <c r="O10" i="5"/>
  <c r="L9" i="5"/>
  <c r="J9" i="5"/>
  <c r="H9" i="5"/>
  <c r="F9" i="5"/>
  <c r="D9" i="5"/>
  <c r="N9" i="5"/>
  <c r="O9" i="5"/>
  <c r="G4" i="11"/>
  <c r="F7" i="7"/>
  <c r="E7" i="7"/>
  <c r="D7" i="7"/>
  <c r="C7" i="7"/>
  <c r="B7" i="7"/>
  <c r="F6" i="7"/>
  <c r="E6" i="7"/>
  <c r="D6" i="7"/>
  <c r="C6" i="7"/>
  <c r="B6" i="7"/>
  <c r="F5" i="7"/>
  <c r="E5" i="7"/>
  <c r="D5" i="7"/>
  <c r="C5" i="7"/>
  <c r="B5" i="7"/>
  <c r="F4" i="7"/>
  <c r="E4" i="7"/>
  <c r="D4" i="7"/>
  <c r="C4" i="7"/>
  <c r="B4" i="7"/>
  <c r="F3" i="7"/>
  <c r="E3" i="7"/>
  <c r="D3" i="7"/>
  <c r="C3" i="7"/>
  <c r="B3" i="7"/>
  <c r="K13" i="5"/>
  <c r="G5" i="11"/>
  <c r="I13" i="5"/>
  <c r="F5" i="11"/>
  <c r="G13" i="5"/>
  <c r="E5" i="11"/>
  <c r="E13" i="5"/>
  <c r="D5" i="11"/>
  <c r="C13" i="5"/>
  <c r="C5" i="11"/>
  <c r="F4" i="11"/>
  <c r="E4" i="11"/>
  <c r="D4" i="11"/>
  <c r="C4" i="11"/>
  <c r="K12" i="5"/>
  <c r="I12" i="5"/>
  <c r="G12" i="5"/>
  <c r="E12" i="5"/>
  <c r="C12" i="5"/>
  <c r="C4" i="10"/>
  <c r="D4" i="10"/>
  <c r="E4" i="10"/>
  <c r="F4" i="10"/>
  <c r="G4" i="10"/>
  <c r="G5" i="10"/>
  <c r="F5" i="10"/>
  <c r="E5" i="10"/>
  <c r="D5" i="10"/>
  <c r="C5" i="10"/>
  <c r="K11" i="5"/>
  <c r="I11" i="5"/>
  <c r="G11" i="5"/>
  <c r="E11" i="5"/>
  <c r="C11" i="5"/>
  <c r="G5" i="9"/>
  <c r="F5" i="9"/>
  <c r="E5" i="9"/>
  <c r="D5" i="9"/>
  <c r="C5" i="9"/>
  <c r="G4" i="9"/>
  <c r="F4" i="9"/>
  <c r="E4" i="9"/>
  <c r="D4" i="9"/>
  <c r="C4" i="9"/>
  <c r="K10" i="5"/>
  <c r="I10" i="5"/>
  <c r="G10" i="5"/>
  <c r="E10" i="5"/>
  <c r="C10" i="5"/>
  <c r="G5" i="8"/>
  <c r="F5" i="8"/>
  <c r="E5" i="8"/>
  <c r="D5" i="8"/>
  <c r="C5" i="8"/>
  <c r="G4" i="8"/>
  <c r="F4" i="8"/>
  <c r="E4" i="8"/>
  <c r="D4" i="8"/>
  <c r="C4" i="8"/>
  <c r="K9" i="5"/>
  <c r="I9" i="5"/>
  <c r="G9" i="5"/>
  <c r="E9" i="5"/>
  <c r="C9" i="5"/>
  <c r="C4" i="6"/>
  <c r="G5" i="6"/>
  <c r="G4" i="6"/>
  <c r="F5" i="6"/>
  <c r="F4" i="6"/>
  <c r="E5" i="6"/>
  <c r="E4" i="6"/>
  <c r="D5" i="6"/>
  <c r="D4" i="6"/>
  <c r="C5" i="6"/>
</calcChain>
</file>

<file path=xl/sharedStrings.xml><?xml version="1.0" encoding="utf-8"?>
<sst xmlns="http://schemas.openxmlformats.org/spreadsheetml/2006/main" count="681" uniqueCount="140">
  <si>
    <t>Version</t>
  </si>
  <si>
    <t>Created</t>
  </si>
  <si>
    <t>Released</t>
  </si>
  <si>
    <t>Summary</t>
  </si>
  <si>
    <t>Table of Contents</t>
  </si>
  <si>
    <t>Technology Integration Matrix Tools</t>
  </si>
  <si>
    <t>Appendix A</t>
  </si>
  <si>
    <t>Version Notes</t>
  </si>
  <si>
    <t>Appendix B</t>
  </si>
  <si>
    <t>Raw Data</t>
  </si>
  <si>
    <t>For support, email jlwelsh@usf.edu.</t>
  </si>
  <si>
    <t>School Name</t>
  </si>
  <si>
    <t>Teacher Name</t>
  </si>
  <si>
    <t>Observer Name</t>
  </si>
  <si>
    <t>Observation Date</t>
  </si>
  <si>
    <t>Date Last Edited</t>
  </si>
  <si>
    <t>Active</t>
  </si>
  <si>
    <t>Collaborative</t>
  </si>
  <si>
    <t>Constructive</t>
  </si>
  <si>
    <t>Authentic</t>
  </si>
  <si>
    <t>Goal Directed</t>
  </si>
  <si>
    <t>Comments</t>
  </si>
  <si>
    <t>Adaptation</t>
  </si>
  <si>
    <t>Entry</t>
  </si>
  <si>
    <t>Transformation</t>
  </si>
  <si>
    <t>Infusion</t>
  </si>
  <si>
    <t>Adoption</t>
  </si>
  <si>
    <t/>
  </si>
  <si>
    <t>No Response</t>
  </si>
  <si>
    <t>September 24, 2013</t>
  </si>
  <si>
    <t>TIMO REPORT: Summary</t>
  </si>
  <si>
    <t>Goal-Directed</t>
  </si>
  <si>
    <t>TIMO REPORT: Active Characteristic</t>
  </si>
  <si>
    <t>TIMO REPORT: Collaborative Characteristic</t>
  </si>
  <si>
    <t>TIMO REPORT: Constructive Characteristic</t>
  </si>
  <si>
    <t>TIMO REPORT: Authentic Characteristic</t>
  </si>
  <si>
    <t>TIMO REPORT: Goal Directed Characteristic</t>
  </si>
  <si>
    <t xml:space="preserve"> </t>
  </si>
  <si>
    <t xml:space="preserve">© 2014  </t>
  </si>
  <si>
    <t>Florida Center for Instructional Technology</t>
  </si>
  <si>
    <t>University of South Florida</t>
  </si>
  <si>
    <t>For use only by licensees of TIM Tools.</t>
  </si>
  <si>
    <t>TIM Observation Tool (TIM-O) Data Analysis Workbook</t>
  </si>
  <si>
    <t xml:space="preserve">  Counts and percentages for all observations, all characteristics.</t>
  </si>
  <si>
    <t>Summary of All Observation Characteristics</t>
  </si>
  <si>
    <t>Active Characteristic Summary</t>
  </si>
  <si>
    <t>Collaborative Characteristic Summary</t>
  </si>
  <si>
    <t>Constructive Characteristic Summary</t>
  </si>
  <si>
    <t>Authentic Characteristic Summary</t>
  </si>
  <si>
    <t>July 1, 2013</t>
  </si>
  <si>
    <t>July 26, 2013</t>
  </si>
  <si>
    <t>July 31, 2013</t>
  </si>
  <si>
    <t>August 2, 2013</t>
  </si>
  <si>
    <t>July 8, 2013</t>
  </si>
  <si>
    <t>July 25, 2013</t>
  </si>
  <si>
    <t>August 5, 2013</t>
  </si>
  <si>
    <t>August 6, 2013</t>
  </si>
  <si>
    <t>September 12, 2013</t>
  </si>
  <si>
    <t>September 23, 2013</t>
  </si>
  <si>
    <t>July 16, 2013</t>
  </si>
  <si>
    <t>July 11, 2013</t>
  </si>
  <si>
    <t>July 24, 2013</t>
  </si>
  <si>
    <t>August 14, 2013</t>
  </si>
  <si>
    <t>August 15, 2013</t>
  </si>
  <si>
    <t>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 This lesson focused on the life cycle of a butterfly.</t>
  </si>
  <si>
    <t>August 16, 2013</t>
  </si>
  <si>
    <t>November 20, 2013</t>
  </si>
  <si>
    <t>September 9, 2013</t>
  </si>
  <si>
    <t>September 25, 2013</t>
  </si>
  <si>
    <t>November 7, 2013</t>
  </si>
  <si>
    <t>September 26, 2013</t>
  </si>
  <si>
    <t>Biome lesson I really think that your use of the interactive whiteboard was particularly effective in this lesson. The students working in small groups were able to effectively interact with the new knowledge. You might consider modifying your evaluation for this activity to include the quality of the students' hypotheses to help them focus on this detail. If you modify this lesson to allow the students to set their goals and track the progress of their team using the threading feature, this lesson would move to Adaptation on the Goal-Directed characteristic.</t>
  </si>
  <si>
    <t>November 12, 2013</t>
  </si>
  <si>
    <t>July 15, 2013</t>
  </si>
  <si>
    <t>July 29, 2013</t>
  </si>
  <si>
    <t>September 4, 2013</t>
  </si>
  <si>
    <t>September 6, 2013</t>
  </si>
  <si>
    <t>Total</t>
  </si>
  <si>
    <t>TIMO REPORT: Description</t>
  </si>
  <si>
    <t>Number of Observations</t>
  </si>
  <si>
    <t>Goal-Directed Characteristic Summary</t>
  </si>
  <si>
    <t>This table is used to populate summary graphs. Edit with care.</t>
  </si>
  <si>
    <t>Basic report including summary and Response Browser.</t>
  </si>
  <si>
    <t>Lessons</t>
  </si>
  <si>
    <t>Marisela Reaves</t>
  </si>
  <si>
    <t>Felipa Dunbar</t>
  </si>
  <si>
    <t>Portia Grady</t>
  </si>
  <si>
    <t>Charline Rangel</t>
  </si>
  <si>
    <t>Daren Becerra</t>
  </si>
  <si>
    <t>Syble Robinette</t>
  </si>
  <si>
    <t>Nickole Hassell</t>
  </si>
  <si>
    <t>Danuta Fong</t>
  </si>
  <si>
    <t>Cory Rawlins</t>
  </si>
  <si>
    <t>Roxann Casper</t>
  </si>
  <si>
    <t>Sachiko Ordonez</t>
  </si>
  <si>
    <t>Hilaria Manson</t>
  </si>
  <si>
    <t>Rossie Mccollum</t>
  </si>
  <si>
    <t>Ludie Belanger</t>
  </si>
  <si>
    <t>Dorcas Harlow</t>
  </si>
  <si>
    <t>Stormy Tillman</t>
  </si>
  <si>
    <t>Kiesha Bruton</t>
  </si>
  <si>
    <t>Mariah Stockton</t>
  </si>
  <si>
    <t>Alyce Leavitt</t>
  </si>
  <si>
    <t>Sibyl Sena</t>
  </si>
  <si>
    <t>Tula Israel</t>
  </si>
  <si>
    <t>Deb Wingate</t>
  </si>
  <si>
    <t>Heidy Roper</t>
  </si>
  <si>
    <t>Donnell Milligan</t>
  </si>
  <si>
    <t>An Spence</t>
  </si>
  <si>
    <t>Carlo Renteria</t>
  </si>
  <si>
    <t>Karleen Canales</t>
  </si>
  <si>
    <t>Sherlene Prentice</t>
  </si>
  <si>
    <t>Alia Latham</t>
  </si>
  <si>
    <t>Ria Kidd</t>
  </si>
  <si>
    <t>Karrie Lewandowski</t>
  </si>
  <si>
    <t>Laronda Grier</t>
  </si>
  <si>
    <t>Georgeann Mathews</t>
  </si>
  <si>
    <t>Magan Hawley</t>
  </si>
  <si>
    <t>Rod Ingle</t>
  </si>
  <si>
    <t>Toccara Rickard</t>
  </si>
  <si>
    <t>Richard Withrow</t>
  </si>
  <si>
    <t>Tammi Mcclanahan</t>
  </si>
  <si>
    <t>Elvia Zapata</t>
  </si>
  <si>
    <t>Stan Boatwright</t>
  </si>
  <si>
    <t>Instructor moved freely about the room making eye contact with all students, asked questions of numerous students; some volunteered, others were asked to respond by the instructor; continually asking if students needed help with the problems Whether they understand how the answer was determined before moving on to the next topic; always checked to see if students had the information in their notes before moving on to the next slide; actively prepared notes on the overhead for students to copy for their own notes Instructor moved freely about the room making eye contact with all students, asked questions of numerous students; some volunteered, others were asked to respond by the instructor;  continually asking if students needed help with the problems Whether they understand how the answer was determined before moving on to the next topic; always checked to see if students had the information in their notes before moving on to the next slide; actively prepared notes on the overhead for students to copy for their own notes.</t>
  </si>
  <si>
    <t>Gray Middle</t>
  </si>
  <si>
    <t>TUPS Individual Response Report</t>
  </si>
  <si>
    <t>Teacher Name:</t>
  </si>
  <si>
    <t>&lt;-Select Teacher Name From Drop-down List</t>
  </si>
  <si>
    <t>Observation Browser</t>
  </si>
  <si>
    <t xml:space="preserve">  Information on the Active Characteristic for all observations.</t>
  </si>
  <si>
    <t xml:space="preserve">  Browse individual observation records, including notes.</t>
  </si>
  <si>
    <t xml:space="preserve">  Information on the Collaborative Characteristic for all observations.</t>
  </si>
  <si>
    <t xml:space="preserve">  Information on the Constructive Characteristic for all observations.</t>
  </si>
  <si>
    <t xml:space="preserve">  Information on the Authentic Characteristic for all observations.</t>
  </si>
  <si>
    <t xml:space="preserve">  Information on the Goal-Directed Characteristic for all observations.</t>
  </si>
  <si>
    <t>Observer Name:</t>
  </si>
  <si>
    <t>Date of Observation:</t>
  </si>
  <si>
    <t>Last Edit Date:</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</si>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</sst>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0"/>
      <color theme="1"/>
      <name val="Calibri"/>
      <scheme val="minor"/>
    </font>
    <font>
      <b/>
      <sz val="18"/>
      <color theme="1"/>
      <name val="Calibri"/>
      <scheme val="minor"/>
    </font>
    <font>
      <sz val="18"/>
      <color theme="1"/>
      <name val="Calibri"/>
      <scheme val="minor"/>
    </font>
    <font>
      <sz val="16"/>
      <color theme="1"/>
      <name val="Calibri"/>
      <scheme val="minor"/>
    </font>
    <font>
      <sz val="9"/>
      <color theme="1"/>
      <name val="Calibri"/>
      <scheme val="minor"/>
    </font>
    <font>
      <u/>
      <sz val="18"/>
      <color theme="10"/>
      <name val="Calibri"/>
      <scheme val="minor"/>
    </font>
    <font>
      <sz val="8"/>
      <color theme="1"/>
      <name val="Calibri"/>
      <scheme val="minor"/>
    </font>
    <font>
      <u/>
      <sz val="16"/>
      <color theme="10"/>
      <name val="Calibri"/>
      <scheme val="minor"/>
    </font>
    <font>
      <i/>
      <sz val="12"/>
      <color theme="1"/>
      <name val="Calibri"/>
      <scheme val="minor"/>
    </font>
    <font>
      <b/>
      <sz val="12"/>
      <color rgb="FFFFFF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16365C"/>
        <bgColor rgb="FF000000"/>
      </patternFill>
    </fill>
  </fills>
  <borders count="13">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0" fillId="0" borderId="0" xfId="0" applyAlignment="1">
      <alignment horizontal="center"/>
    </xf>
    <xf numFmtId="0" fontId="0" fillId="0" borderId="0" xfId="0" applyAlignment="1">
      <alignment wrapText="1"/>
    </xf>
    <xf numFmtId="0" fontId="4" fillId="0" borderId="0" xfId="2"/>
    <xf numFmtId="0" fontId="5" fillId="0" borderId="0" xfId="0" applyFont="1"/>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0" fillId="0" borderId="0" xfId="0" applyAlignment="1">
      <alignment vertical="top"/>
    </xf>
    <xf numFmtId="0" fontId="0" fillId="2" borderId="0" xfId="0" applyFill="1"/>
    <xf numFmtId="0" fontId="6" fillId="2" borderId="0" xfId="0" applyFont="1" applyFill="1"/>
    <xf numFmtId="0" fontId="7" fillId="2" borderId="0" xfId="0" applyFont="1" applyFill="1"/>
    <xf numFmtId="0" fontId="8" fillId="2" borderId="0" xfId="0" applyFont="1" applyFill="1"/>
    <xf numFmtId="0" fontId="2" fillId="3" borderId="0" xfId="0" applyFont="1" applyFill="1"/>
    <xf numFmtId="0" fontId="3" fillId="3" borderId="0" xfId="0" applyFont="1" applyFill="1"/>
    <xf numFmtId="0" fontId="0" fillId="4" borderId="1" xfId="0" applyFont="1" applyFill="1" applyBorder="1" applyAlignment="1">
      <alignment vertical="center"/>
    </xf>
    <xf numFmtId="0" fontId="0" fillId="0" borderId="0" xfId="0" applyAlignment="1">
      <alignment vertical="center"/>
    </xf>
    <xf numFmtId="0" fontId="0" fillId="0" borderId="2" xfId="0" applyBorder="1" applyAlignment="1">
      <alignment vertical="center" wrapText="1"/>
    </xf>
    <xf numFmtId="9" fontId="0" fillId="0" borderId="2" xfId="1" applyFont="1" applyBorder="1" applyAlignment="1">
      <alignment horizontal="center" vertical="center"/>
    </xf>
    <xf numFmtId="0" fontId="0" fillId="0" borderId="3" xfId="0"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3" fillId="3" borderId="0" xfId="0" applyFont="1" applyFill="1" applyAlignment="1">
      <alignment horizontal="center"/>
    </xf>
    <xf numFmtId="9" fontId="0" fillId="0" borderId="0" xfId="0" applyNumberFormat="1" applyAlignment="1">
      <alignment horizont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0" fillId="2" borderId="0" xfId="0" applyFont="1" applyFill="1"/>
    <xf numFmtId="0" fontId="7" fillId="2" borderId="0" xfId="0" applyFont="1" applyFill="1" applyAlignment="1">
      <alignment horizontal="right"/>
    </xf>
    <xf numFmtId="0" fontId="10" fillId="2" borderId="0" xfId="2" applyFont="1" applyFill="1"/>
    <xf numFmtId="0" fontId="0" fillId="0" borderId="0" xfId="0"/>
    <xf numFmtId="0" fontId="4" fillId="0" borderId="0" xfId="2"/>
    <xf numFmtId="0" fontId="11" fillId="0" borderId="0" xfId="0" applyFont="1" applyAlignment="1">
      <alignment horizontal="center"/>
    </xf>
    <xf numFmtId="0" fontId="11" fillId="4" borderId="3" xfId="0"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0" fillId="0" borderId="0" xfId="0" applyBorder="1"/>
    <xf numFmtId="14" fontId="0" fillId="0" borderId="0" xfId="0" applyNumberFormat="1"/>
    <xf numFmtId="164" fontId="0" fillId="0" borderId="0" xfId="0" applyNumberFormat="1"/>
    <xf numFmtId="0" fontId="8" fillId="0" borderId="0" xfId="0" applyFont="1" applyBorder="1"/>
    <xf numFmtId="0" fontId="4" fillId="0" borderId="0" xfId="2" applyBorder="1"/>
    <xf numFmtId="0" fontId="0" fillId="0" borderId="2" xfId="0" applyBorder="1" applyAlignment="1">
      <alignment horizontal="center" vertical="center"/>
    </xf>
    <xf numFmtId="0" fontId="0" fillId="0" borderId="3" xfId="0"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2" fillId="0" borderId="0" xfId="2" applyFont="1"/>
    <xf numFmtId="0" fontId="13" fillId="0" borderId="0" xfId="0" applyFont="1" applyFill="1" applyBorder="1" applyAlignment="1">
      <alignment horizontal="left" vertical="center" wrapText="1"/>
    </xf>
    <xf numFmtId="0" fontId="4" fillId="0" borderId="0" xfId="2" applyAlignment="1">
      <alignment horizontal="left"/>
    </xf>
    <xf numFmtId="0" fontId="14" fillId="5" borderId="0" xfId="0" applyFont="1" applyFill="1"/>
    <xf numFmtId="0" fontId="0" fillId="4" borderId="5" xfId="0" applyFill="1" applyBorder="1"/>
    <xf numFmtId="0" fontId="13" fillId="0" borderId="0" xfId="0" applyFont="1" applyAlignment="1">
      <alignment horizontal="right"/>
    </xf>
    <xf numFmtId="0" fontId="0" fillId="4" borderId="4" xfId="0" applyFont="1" applyFill="1" applyBorder="1" applyAlignment="1">
      <alignment vertical="center"/>
    </xf>
    <xf numFmtId="15" fontId="0" fillId="0" borderId="1" xfId="0" applyNumberForma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 xfId="0" quotePrefix="1" applyBorder="1" applyAlignment="1">
      <alignment horizontal="center" vertical="center"/>
    </xf>
  </cellXfs>
  <cellStyles count="3">
    <cellStyle name="Hyperlink" xfId="2" builtinId="8"/>
    <cellStyle name="Normal" xfId="0" builtinId="0"/>
    <cellStyle name="Percent" xfId="1" builtinId="5"/>
  </cellStyles>
  <dxfs count="517">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
      <font>
        <color theme="3" tint="-0.499984740745262"/>
      </font>
      <fill>
        <patternFill patternType="solid">
          <fgColor indexed="64"/>
          <bgColor theme="3" tint="0.79998168889431442"/>
        </patternFill>
      </fill>
    </dxf>
    <dxf>
      <font>
        <color theme="3" tint="-0.499984740745262"/>
      </font>
      <fill>
        <patternFill patternType="solid">
          <fgColor indexed="64"/>
          <bgColor theme="3" tint="0.59999389629810485"/>
        </patternFill>
      </fill>
    </dxf>
    <dxf>
      <font>
        <color theme="3" tint="-0.499984740745262"/>
      </font>
      <fill>
        <patternFill patternType="solid">
          <fgColor indexed="64"/>
          <bgColor theme="3" tint="0.3999755851924192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externalLink" Target="externalLinks/externalLink2.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Active Characteristics</a:t>
            </a:r>
            <a:r>
              <a:rPr lang="en-US" baseline="0"/>
              <a:t> of Observed </a:t>
            </a:r>
            <a:r>
              <a:rPr lang="en-US"/>
              <a:t>Lessons</a:t>
            </a:r>
          </a:p>
        </c:rich>
      </c:tx>
      <c:layout/>
      <c:overlay val="0"/>
    </c:title>
    <c:autoTitleDeleted val="0"/>
    <c:plotArea>
      <c:layout/>
      <c:barChart>
        <c:barDir val="col"/>
        <c:grouping val="clustered"/>
        <c:varyColors val="0"/>
        <c:ser>
          <c:idx val="0"/>
          <c:order val="0"/>
          <c:tx>
            <c:strRef>
              <c:f>'Simple Counts'!$A$3</c:f>
              <c:strCache>
                <c:ptCount val="1"/>
                <c:pt idx="0">
                  <c:v>Active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Counts'!$B$3:$F$3</c:f>
              <c:numCache>
                <c:formatCode>General</c:formatCode>
                <c:ptCount val="5"/>
                <c:pt idx="0">
                  <c:v>18.0</c:v>
                </c:pt>
                <c:pt idx="1">
                  <c:v>10.0</c:v>
                </c:pt>
                <c:pt idx="2">
                  <c:v>4.0</c:v>
                </c:pt>
                <c:pt idx="3">
                  <c:v>2.0</c:v>
                </c:pt>
                <c:pt idx="4">
                  <c:v>7.0</c:v>
                </c:pt>
              </c:numCache>
            </c:numRef>
          </c:val>
        </c:ser>
        <c:dLbls>
          <c:showLegendKey val="0"/>
          <c:showVal val="0"/>
          <c:showCatName val="0"/>
          <c:showSerName val="0"/>
          <c:showPercent val="0"/>
          <c:showBubbleSize val="0"/>
        </c:dLbls>
        <c:gapWidth val="150"/>
        <c:axId val="619809192"/>
        <c:axId val="619806184"/>
      </c:barChart>
      <c:catAx>
        <c:axId val="619809192"/>
        <c:scaling>
          <c:orientation val="minMax"/>
        </c:scaling>
        <c:delete val="0"/>
        <c:axPos val="b"/>
        <c:majorTickMark val="out"/>
        <c:minorTickMark val="none"/>
        <c:tickLblPos val="nextTo"/>
        <c:crossAx val="619806184"/>
        <c:crosses val="autoZero"/>
        <c:auto val="1"/>
        <c:lblAlgn val="ctr"/>
        <c:lblOffset val="100"/>
        <c:noMultiLvlLbl val="0"/>
      </c:catAx>
      <c:valAx>
        <c:axId val="619806184"/>
        <c:scaling>
          <c:orientation val="minMax"/>
        </c:scaling>
        <c:delete val="0"/>
        <c:axPos val="l"/>
        <c:majorGridlines/>
        <c:numFmt formatCode="General" sourceLinked="1"/>
        <c:majorTickMark val="out"/>
        <c:minorTickMark val="none"/>
        <c:tickLblPos val="nextTo"/>
        <c:crossAx val="619809192"/>
        <c:crosses val="autoZero"/>
        <c:crossBetween val="between"/>
      </c:valAx>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600"/>
              <a:t>Lesson Observations: Authentic</a:t>
            </a:r>
            <a:r>
              <a:rPr lang="en-US" sz="1600" baseline="0"/>
              <a:t> </a:t>
            </a:r>
            <a:r>
              <a:rPr lang="en-US" sz="1600"/>
              <a:t>Characteristic</a:t>
            </a:r>
          </a:p>
        </c:rich>
      </c:tx>
      <c:layout/>
      <c:overlay val="0"/>
    </c:title>
    <c:autoTitleDeleted val="0"/>
    <c:plotArea>
      <c:layout/>
      <c:barChart>
        <c:barDir val="col"/>
        <c:grouping val="clustered"/>
        <c:varyColors val="0"/>
        <c:ser>
          <c:idx val="0"/>
          <c:order val="0"/>
          <c:tx>
            <c:strRef>
              <c:f>'4 Authentic'!$B$4</c:f>
              <c:strCache>
                <c:ptCount val="1"/>
                <c:pt idx="0">
                  <c:v>Lessons</c:v>
                </c:pt>
              </c:strCache>
            </c:strRef>
          </c:tx>
          <c:invertIfNegative val="0"/>
          <c:cat>
            <c:strRef>
              <c:f>'4 Authentic'!$C$3:$G$3</c:f>
              <c:strCache>
                <c:ptCount val="5"/>
                <c:pt idx="0">
                  <c:v>Entry</c:v>
                </c:pt>
                <c:pt idx="1">
                  <c:v>Adoption</c:v>
                </c:pt>
                <c:pt idx="2">
                  <c:v>Adaptation</c:v>
                </c:pt>
                <c:pt idx="3">
                  <c:v>Infusion</c:v>
                </c:pt>
                <c:pt idx="4">
                  <c:v>Transformation</c:v>
                </c:pt>
              </c:strCache>
            </c:strRef>
          </c:cat>
          <c:val>
            <c:numRef>
              <c:f>'4 Authentic'!$C$4:$G$4</c:f>
              <c:numCache>
                <c:formatCode>General</c:formatCode>
                <c:ptCount val="5"/>
                <c:pt idx="0">
                  <c:v>15.0</c:v>
                </c:pt>
                <c:pt idx="1">
                  <c:v>11.0</c:v>
                </c:pt>
                <c:pt idx="2">
                  <c:v>4.0</c:v>
                </c:pt>
                <c:pt idx="3">
                  <c:v>1.0</c:v>
                </c:pt>
                <c:pt idx="4">
                  <c:v>4.0</c:v>
                </c:pt>
              </c:numCache>
            </c:numRef>
          </c:val>
        </c:ser>
        <c:dLbls>
          <c:showLegendKey val="0"/>
          <c:showVal val="0"/>
          <c:showCatName val="0"/>
          <c:showSerName val="0"/>
          <c:showPercent val="0"/>
          <c:showBubbleSize val="0"/>
        </c:dLbls>
        <c:gapWidth val="0"/>
        <c:axId val="734431224"/>
        <c:axId val="734434168"/>
      </c:barChart>
      <c:catAx>
        <c:axId val="734431224"/>
        <c:scaling>
          <c:orientation val="minMax"/>
        </c:scaling>
        <c:delete val="0"/>
        <c:axPos val="b"/>
        <c:majorTickMark val="none"/>
        <c:minorTickMark val="none"/>
        <c:tickLblPos val="nextTo"/>
        <c:crossAx val="734434168"/>
        <c:crosses val="autoZero"/>
        <c:auto val="1"/>
        <c:lblAlgn val="ctr"/>
        <c:lblOffset val="100"/>
        <c:noMultiLvlLbl val="0"/>
      </c:catAx>
      <c:valAx>
        <c:axId val="734434168"/>
        <c:scaling>
          <c:orientation val="minMax"/>
        </c:scaling>
        <c:delete val="0"/>
        <c:axPos val="l"/>
        <c:title>
          <c:tx>
            <c:rich>
              <a:bodyPr/>
              <a:lstStyle/>
              <a:p>
                <a:pPr>
                  <a:defRPr/>
                </a:pPr>
                <a:r>
                  <a:rPr lang="en-US"/>
                  <a:t>Number of Observed Lessons</a:t>
                </a:r>
              </a:p>
            </c:rich>
          </c:tx>
          <c:layout/>
          <c:overlay val="0"/>
        </c:title>
        <c:numFmt formatCode="General" sourceLinked="1"/>
        <c:majorTickMark val="out"/>
        <c:minorTickMark val="none"/>
        <c:tickLblPos val="nextTo"/>
        <c:crossAx val="734431224"/>
        <c:crosses val="autoZero"/>
        <c:crossBetween val="between"/>
      </c:valAx>
    </c:plotArea>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600"/>
              <a:t>Lesson Observations: Goal Directed Characteristic</a:t>
            </a:r>
          </a:p>
        </c:rich>
      </c:tx>
      <c:layout/>
      <c:overlay val="0"/>
    </c:title>
    <c:autoTitleDeleted val="0"/>
    <c:plotArea>
      <c:layout/>
      <c:barChart>
        <c:barDir val="col"/>
        <c:grouping val="clustered"/>
        <c:varyColors val="0"/>
        <c:ser>
          <c:idx val="0"/>
          <c:order val="0"/>
          <c:tx>
            <c:strRef>
              <c:f>'5 Goal Directed'!$B$4</c:f>
              <c:strCache>
                <c:ptCount val="1"/>
                <c:pt idx="0">
                  <c:v>Lessons</c:v>
                </c:pt>
              </c:strCache>
            </c:strRef>
          </c:tx>
          <c:invertIfNegative val="0"/>
          <c:cat>
            <c:strRef>
              <c:f>'5 Goal Directed'!$C$3:$G$3</c:f>
              <c:strCache>
                <c:ptCount val="5"/>
                <c:pt idx="0">
                  <c:v>Entry</c:v>
                </c:pt>
                <c:pt idx="1">
                  <c:v>Adoption</c:v>
                </c:pt>
                <c:pt idx="2">
                  <c:v>Adaptation</c:v>
                </c:pt>
                <c:pt idx="3">
                  <c:v>Infusion</c:v>
                </c:pt>
                <c:pt idx="4">
                  <c:v>Transformation</c:v>
                </c:pt>
              </c:strCache>
            </c:strRef>
          </c:cat>
          <c:val>
            <c:numRef>
              <c:f>'5 Goal Directed'!$C$4:$G$4</c:f>
              <c:numCache>
                <c:formatCode>General</c:formatCode>
                <c:ptCount val="5"/>
                <c:pt idx="0">
                  <c:v>25.0</c:v>
                </c:pt>
                <c:pt idx="1">
                  <c:v>5.0</c:v>
                </c:pt>
                <c:pt idx="2">
                  <c:v>3.0</c:v>
                </c:pt>
                <c:pt idx="3">
                  <c:v>1.0</c:v>
                </c:pt>
                <c:pt idx="4">
                  <c:v>4.0</c:v>
                </c:pt>
              </c:numCache>
            </c:numRef>
          </c:val>
        </c:ser>
        <c:dLbls>
          <c:showLegendKey val="0"/>
          <c:showVal val="0"/>
          <c:showCatName val="0"/>
          <c:showSerName val="0"/>
          <c:showPercent val="0"/>
          <c:showBubbleSize val="0"/>
        </c:dLbls>
        <c:gapWidth val="0"/>
        <c:axId val="734473720"/>
        <c:axId val="734476664"/>
      </c:barChart>
      <c:catAx>
        <c:axId val="734473720"/>
        <c:scaling>
          <c:orientation val="minMax"/>
        </c:scaling>
        <c:delete val="0"/>
        <c:axPos val="b"/>
        <c:majorTickMark val="none"/>
        <c:minorTickMark val="none"/>
        <c:tickLblPos val="nextTo"/>
        <c:crossAx val="734476664"/>
        <c:crosses val="autoZero"/>
        <c:auto val="1"/>
        <c:lblAlgn val="ctr"/>
        <c:lblOffset val="100"/>
        <c:noMultiLvlLbl val="0"/>
      </c:catAx>
      <c:valAx>
        <c:axId val="734476664"/>
        <c:scaling>
          <c:orientation val="minMax"/>
        </c:scaling>
        <c:delete val="0"/>
        <c:axPos val="l"/>
        <c:title>
          <c:tx>
            <c:rich>
              <a:bodyPr/>
              <a:lstStyle/>
              <a:p>
                <a:pPr>
                  <a:defRPr/>
                </a:pPr>
                <a:r>
                  <a:rPr lang="en-US"/>
                  <a:t>Number of Observed Lessons</a:t>
                </a:r>
              </a:p>
            </c:rich>
          </c:tx>
          <c:layout/>
          <c:overlay val="0"/>
        </c:title>
        <c:numFmt formatCode="General" sourceLinked="1"/>
        <c:majorTickMark val="out"/>
        <c:minorTickMark val="none"/>
        <c:tickLblPos val="nextTo"/>
        <c:crossAx val="734473720"/>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'Simple Counts'!$A$3</c:f>
              <c:strCache>
                <c:ptCount val="1"/>
                <c:pt idx="0">
                  <c:v>Active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Counts'!$B$3:$F$3</c:f>
              <c:numCache>
                <c:formatCode>General</c:formatCode>
                <c:ptCount val="5"/>
                <c:pt idx="0">
                  <c:v>18.0</c:v>
                </c:pt>
                <c:pt idx="1">
                  <c:v>10.0</c:v>
                </c:pt>
                <c:pt idx="2">
                  <c:v>4.0</c:v>
                </c:pt>
                <c:pt idx="3">
                  <c:v>2.0</c:v>
                </c:pt>
                <c:pt idx="4">
                  <c:v>7.0</c:v>
                </c:pt>
              </c:numCache>
            </c:numRef>
          </c:val>
        </c:ser>
        <c:ser>
          <c:idx val="1"/>
          <c:order val="1"/>
          <c:tx>
            <c:strRef>
              <c:f>'Simple Counts'!$A$4</c:f>
              <c:strCache>
                <c:ptCount val="1"/>
                <c:pt idx="0">
                  <c:v>Collaborative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Counts'!$B$4:$F$4</c:f>
              <c:numCache>
                <c:formatCode>General</c:formatCode>
                <c:ptCount val="5"/>
                <c:pt idx="0">
                  <c:v>22.0</c:v>
                </c:pt>
                <c:pt idx="1">
                  <c:v>7.0</c:v>
                </c:pt>
                <c:pt idx="2">
                  <c:v>7.0</c:v>
                </c:pt>
                <c:pt idx="3">
                  <c:v>2.0</c:v>
                </c:pt>
                <c:pt idx="4">
                  <c:v>1.0</c:v>
                </c:pt>
              </c:numCache>
            </c:numRef>
          </c:val>
        </c:ser>
        <c:ser>
          <c:idx val="2"/>
          <c:order val="2"/>
          <c:tx>
            <c:strRef>
              <c:f>'Simple Counts'!$A$5</c:f>
              <c:strCache>
                <c:ptCount val="1"/>
                <c:pt idx="0">
                  <c:v>Constructive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Counts'!$B$5:$F$5</c:f>
              <c:numCache>
                <c:formatCode>General</c:formatCode>
                <c:ptCount val="5"/>
                <c:pt idx="0">
                  <c:v>20.0</c:v>
                </c:pt>
                <c:pt idx="1">
                  <c:v>7.0</c:v>
                </c:pt>
                <c:pt idx="2">
                  <c:v>10.0</c:v>
                </c:pt>
                <c:pt idx="3">
                  <c:v>2.0</c:v>
                </c:pt>
                <c:pt idx="4">
                  <c:v>1.0</c:v>
                </c:pt>
              </c:numCache>
            </c:numRef>
          </c:val>
        </c:ser>
        <c:ser>
          <c:idx val="3"/>
          <c:order val="3"/>
          <c:tx>
            <c:strRef>
              <c:f>'Simple Counts'!$A$6</c:f>
              <c:strCache>
                <c:ptCount val="1"/>
                <c:pt idx="0">
                  <c:v>Authentic</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Counts'!$B$6:$F$6</c:f>
              <c:numCache>
                <c:formatCode>General</c:formatCode>
                <c:ptCount val="5"/>
                <c:pt idx="0">
                  <c:v>15.0</c:v>
                </c:pt>
                <c:pt idx="1">
                  <c:v>11.0</c:v>
                </c:pt>
                <c:pt idx="2">
                  <c:v>4.0</c:v>
                </c:pt>
                <c:pt idx="3">
                  <c:v>1.0</c:v>
                </c:pt>
                <c:pt idx="4">
                  <c:v>4.0</c:v>
                </c:pt>
              </c:numCache>
            </c:numRef>
          </c:val>
        </c:ser>
        <c:ser>
          <c:idx val="4"/>
          <c:order val="4"/>
          <c:tx>
            <c:strRef>
              <c:f>'Simple Counts'!$A$7</c:f>
              <c:strCache>
                <c:ptCount val="1"/>
                <c:pt idx="0">
                  <c:v>Goal-Directed</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Counts'!$B$7:$F$7</c:f>
              <c:numCache>
                <c:formatCode>General</c:formatCode>
                <c:ptCount val="5"/>
                <c:pt idx="0">
                  <c:v>25.0</c:v>
                </c:pt>
                <c:pt idx="1">
                  <c:v>5.0</c:v>
                </c:pt>
                <c:pt idx="2">
                  <c:v>3.0</c:v>
                </c:pt>
                <c:pt idx="3">
                  <c:v>1.0</c:v>
                </c:pt>
                <c:pt idx="4">
                  <c:v>4.0</c:v>
                </c:pt>
              </c:numCache>
            </c:numRef>
          </c:val>
        </c:ser>
        <c:dLbls>
          <c:showLegendKey val="0"/>
          <c:showVal val="0"/>
          <c:showCatName val="0"/>
          <c:showSerName val="0"/>
          <c:showPercent val="0"/>
          <c:showBubbleSize val="0"/>
        </c:dLbls>
        <c:gapWidth val="150"/>
        <c:axId val="619724920"/>
        <c:axId val="619721848"/>
      </c:barChart>
      <c:catAx>
        <c:axId val="619724920"/>
        <c:scaling>
          <c:orientation val="minMax"/>
        </c:scaling>
        <c:delete val="0"/>
        <c:axPos val="b"/>
        <c:majorTickMark val="out"/>
        <c:minorTickMark val="none"/>
        <c:tickLblPos val="nextTo"/>
        <c:crossAx val="619721848"/>
        <c:crosses val="autoZero"/>
        <c:auto val="1"/>
        <c:lblAlgn val="ctr"/>
        <c:lblOffset val="100"/>
        <c:noMultiLvlLbl val="0"/>
      </c:catAx>
      <c:valAx>
        <c:axId val="619721848"/>
        <c:scaling>
          <c:orientation val="minMax"/>
        </c:scaling>
        <c:delete val="0"/>
        <c:axPos val="l"/>
        <c:majorGridlines/>
        <c:numFmt formatCode="General" sourceLinked="1"/>
        <c:majorTickMark val="out"/>
        <c:minorTickMark val="none"/>
        <c:tickLblPos val="nextTo"/>
        <c:crossAx val="619724920"/>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2">
            <a:spAutoFit/>
          </a:bodyPr>
          <a:lstStyle/>
          <a:p>
            <a:pPr>
              <a:defRPr/>
            </a:pPr>
            <a:r>
              <a:rPr lang="en-US" sz="1800" b="1" i="0" baseline="0">
                <a:effectLst/>
              </a:rPr>
              <a:t>Collaborative Characteristics of Observed Lessons </a:t>
            </a:r>
            <a:endParaRPr lang="en-US">
              <a:effectLst/>
            </a:endParaRPr>
          </a:p>
        </c:rich>
      </c:tx>
      <c:layout/>
      <c:overlay val="0"/>
    </c:title>
    <c:autoTitleDeleted val="0"/>
    <c:plotArea>
      <c:layout/>
      <c:barChart>
        <c:barDir val="col"/>
        <c:grouping val="clustered"/>
        <c:varyColors val="0"/>
        <c:ser>
          <c:idx val="1"/>
          <c:order val="0"/>
          <c:tx>
            <c:strRef>
              <c:f>'Simple Counts'!$A$4</c:f>
              <c:strCache>
                <c:ptCount val="1"/>
                <c:pt idx="0">
                  <c:v>Collaborative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Counts'!$B$4:$F$4</c:f>
              <c:numCache>
                <c:formatCode>General</c:formatCode>
                <c:ptCount val="5"/>
                <c:pt idx="0">
                  <c:v>22.0</c:v>
                </c:pt>
                <c:pt idx="1">
                  <c:v>7.0</c:v>
                </c:pt>
                <c:pt idx="2">
                  <c:v>7.0</c:v>
                </c:pt>
                <c:pt idx="3">
                  <c:v>2.0</c:v>
                </c:pt>
                <c:pt idx="4">
                  <c:v>1.0</c:v>
                </c:pt>
              </c:numCache>
            </c:numRef>
          </c:val>
        </c:ser>
        <c:dLbls>
          <c:showLegendKey val="0"/>
          <c:showVal val="0"/>
          <c:showCatName val="0"/>
          <c:showSerName val="0"/>
          <c:showPercent val="0"/>
          <c:showBubbleSize val="0"/>
        </c:dLbls>
        <c:gapWidth val="150"/>
        <c:axId val="734170856"/>
        <c:axId val="734173800"/>
      </c:barChart>
      <c:catAx>
        <c:axId val="734170856"/>
        <c:scaling>
          <c:orientation val="minMax"/>
        </c:scaling>
        <c:delete val="0"/>
        <c:axPos val="b"/>
        <c:majorTickMark val="out"/>
        <c:minorTickMark val="none"/>
        <c:tickLblPos val="nextTo"/>
        <c:crossAx val="734173800"/>
        <c:crosses val="autoZero"/>
        <c:auto val="1"/>
        <c:lblAlgn val="ctr"/>
        <c:lblOffset val="100"/>
        <c:noMultiLvlLbl val="0"/>
      </c:catAx>
      <c:valAx>
        <c:axId val="734173800"/>
        <c:scaling>
          <c:orientation val="minMax"/>
        </c:scaling>
        <c:delete val="0"/>
        <c:axPos val="l"/>
        <c:majorGridlines/>
        <c:numFmt formatCode="General" sourceLinked="1"/>
        <c:majorTickMark val="out"/>
        <c:minorTickMark val="none"/>
        <c:tickLblPos val="nextTo"/>
        <c:crossAx val="734170856"/>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Constructive Characteristics of Observed Lessons</a:t>
            </a:r>
          </a:p>
        </c:rich>
      </c:tx>
      <c:layout/>
      <c:overlay val="0"/>
    </c:title>
    <c:autoTitleDeleted val="0"/>
    <c:plotArea>
      <c:layout/>
      <c:barChart>
        <c:barDir val="col"/>
        <c:grouping val="clustered"/>
        <c:varyColors val="0"/>
        <c:ser>
          <c:idx val="2"/>
          <c:order val="0"/>
          <c:tx>
            <c:strRef>
              <c:f>'Simple Counts'!$A$5</c:f>
              <c:strCache>
                <c:ptCount val="1"/>
                <c:pt idx="0">
                  <c:v>Constructive</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Counts'!$B$5:$F$5</c:f>
              <c:numCache>
                <c:formatCode>General</c:formatCode>
                <c:ptCount val="5"/>
                <c:pt idx="0">
                  <c:v>20.0</c:v>
                </c:pt>
                <c:pt idx="1">
                  <c:v>7.0</c:v>
                </c:pt>
                <c:pt idx="2">
                  <c:v>10.0</c:v>
                </c:pt>
                <c:pt idx="3">
                  <c:v>2.0</c:v>
                </c:pt>
                <c:pt idx="4">
                  <c:v>1.0</c:v>
                </c:pt>
              </c:numCache>
            </c:numRef>
          </c:val>
        </c:ser>
        <c:dLbls>
          <c:showLegendKey val="0"/>
          <c:showVal val="0"/>
          <c:showCatName val="0"/>
          <c:showSerName val="0"/>
          <c:showPercent val="0"/>
          <c:showBubbleSize val="0"/>
        </c:dLbls>
        <c:gapWidth val="150"/>
        <c:axId val="734199032"/>
        <c:axId val="734201976"/>
      </c:barChart>
      <c:catAx>
        <c:axId val="734199032"/>
        <c:scaling>
          <c:orientation val="minMax"/>
        </c:scaling>
        <c:delete val="0"/>
        <c:axPos val="b"/>
        <c:majorTickMark val="out"/>
        <c:minorTickMark val="none"/>
        <c:tickLblPos val="nextTo"/>
        <c:crossAx val="734201976"/>
        <c:crosses val="autoZero"/>
        <c:auto val="1"/>
        <c:lblAlgn val="ctr"/>
        <c:lblOffset val="100"/>
        <c:noMultiLvlLbl val="0"/>
      </c:catAx>
      <c:valAx>
        <c:axId val="734201976"/>
        <c:scaling>
          <c:orientation val="minMax"/>
        </c:scaling>
        <c:delete val="0"/>
        <c:axPos val="l"/>
        <c:majorGridlines/>
        <c:numFmt formatCode="General" sourceLinked="1"/>
        <c:majorTickMark val="out"/>
        <c:minorTickMark val="none"/>
        <c:tickLblPos val="nextTo"/>
        <c:crossAx val="734199032"/>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Authentic Characteristics of Observed Lessons</a:t>
            </a:r>
          </a:p>
        </c:rich>
      </c:tx>
      <c:layout/>
      <c:overlay val="0"/>
    </c:title>
    <c:autoTitleDeleted val="0"/>
    <c:plotArea>
      <c:layout/>
      <c:barChart>
        <c:barDir val="col"/>
        <c:grouping val="clustered"/>
        <c:varyColors val="0"/>
        <c:ser>
          <c:idx val="3"/>
          <c:order val="0"/>
          <c:tx>
            <c:strRef>
              <c:f>'Simple Counts'!$A$6</c:f>
              <c:strCache>
                <c:ptCount val="1"/>
                <c:pt idx="0">
                  <c:v>Authentic</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Counts'!$B$6:$F$6</c:f>
              <c:numCache>
                <c:formatCode>General</c:formatCode>
                <c:ptCount val="5"/>
                <c:pt idx="0">
                  <c:v>15.0</c:v>
                </c:pt>
                <c:pt idx="1">
                  <c:v>11.0</c:v>
                </c:pt>
                <c:pt idx="2">
                  <c:v>4.0</c:v>
                </c:pt>
                <c:pt idx="3">
                  <c:v>1.0</c:v>
                </c:pt>
                <c:pt idx="4">
                  <c:v>4.0</c:v>
                </c:pt>
              </c:numCache>
            </c:numRef>
          </c:val>
        </c:ser>
        <c:dLbls>
          <c:showLegendKey val="0"/>
          <c:showVal val="0"/>
          <c:showCatName val="0"/>
          <c:showSerName val="0"/>
          <c:showPercent val="0"/>
          <c:showBubbleSize val="0"/>
        </c:dLbls>
        <c:gapWidth val="150"/>
        <c:axId val="734227192"/>
        <c:axId val="734230136"/>
      </c:barChart>
      <c:catAx>
        <c:axId val="734227192"/>
        <c:scaling>
          <c:orientation val="minMax"/>
        </c:scaling>
        <c:delete val="0"/>
        <c:axPos val="b"/>
        <c:majorTickMark val="out"/>
        <c:minorTickMark val="none"/>
        <c:tickLblPos val="nextTo"/>
        <c:crossAx val="734230136"/>
        <c:crosses val="autoZero"/>
        <c:auto val="1"/>
        <c:lblAlgn val="ctr"/>
        <c:lblOffset val="100"/>
        <c:noMultiLvlLbl val="0"/>
      </c:catAx>
      <c:valAx>
        <c:axId val="734230136"/>
        <c:scaling>
          <c:orientation val="minMax"/>
        </c:scaling>
        <c:delete val="0"/>
        <c:axPos val="l"/>
        <c:majorGridlines/>
        <c:numFmt formatCode="General" sourceLinked="1"/>
        <c:majorTickMark val="out"/>
        <c:minorTickMark val="none"/>
        <c:tickLblPos val="nextTo"/>
        <c:crossAx val="734227192"/>
        <c:crosses val="autoZero"/>
        <c:crossBetween val="between"/>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Goal-Directed</a:t>
            </a:r>
            <a:r>
              <a:rPr lang="en-US" baseline="0"/>
              <a:t> Characteristics of Observed Lessons</a:t>
            </a:r>
            <a:endParaRPr lang="en-US"/>
          </a:p>
        </c:rich>
      </c:tx>
      <c:layout/>
      <c:overlay val="0"/>
    </c:title>
    <c:autoTitleDeleted val="0"/>
    <c:plotArea>
      <c:layout/>
      <c:barChart>
        <c:barDir val="col"/>
        <c:grouping val="clustered"/>
        <c:varyColors val="0"/>
        <c:ser>
          <c:idx val="4"/>
          <c:order val="0"/>
          <c:tx>
            <c:strRef>
              <c:f>'Simple Counts'!$A$7</c:f>
              <c:strCache>
                <c:ptCount val="1"/>
                <c:pt idx="0">
                  <c:v>Goal-Directed</c:v>
                </c:pt>
              </c:strCache>
            </c:strRef>
          </c:tx>
          <c:invertIfNegative val="0"/>
          <c:cat>
            <c:strRef>
              <c:f>'Simple Counts'!$B$2:$F$2</c:f>
              <c:strCache>
                <c:ptCount val="5"/>
                <c:pt idx="0">
                  <c:v>Entry</c:v>
                </c:pt>
                <c:pt idx="1">
                  <c:v>Adoption</c:v>
                </c:pt>
                <c:pt idx="2">
                  <c:v>Adaptation</c:v>
                </c:pt>
                <c:pt idx="3">
                  <c:v>Infusion</c:v>
                </c:pt>
                <c:pt idx="4">
                  <c:v>Transformation</c:v>
                </c:pt>
              </c:strCache>
            </c:strRef>
          </c:cat>
          <c:val>
            <c:numRef>
              <c:f>'Simple Counts'!$B$7:$F$7</c:f>
              <c:numCache>
                <c:formatCode>General</c:formatCode>
                <c:ptCount val="5"/>
                <c:pt idx="0">
                  <c:v>25.0</c:v>
                </c:pt>
                <c:pt idx="1">
                  <c:v>5.0</c:v>
                </c:pt>
                <c:pt idx="2">
                  <c:v>3.0</c:v>
                </c:pt>
                <c:pt idx="3">
                  <c:v>1.0</c:v>
                </c:pt>
                <c:pt idx="4">
                  <c:v>4.0</c:v>
                </c:pt>
              </c:numCache>
            </c:numRef>
          </c:val>
        </c:ser>
        <c:dLbls>
          <c:showLegendKey val="0"/>
          <c:showVal val="0"/>
          <c:showCatName val="0"/>
          <c:showSerName val="0"/>
          <c:showPercent val="0"/>
          <c:showBubbleSize val="0"/>
        </c:dLbls>
        <c:gapWidth val="150"/>
        <c:axId val="734255960"/>
        <c:axId val="734258904"/>
      </c:barChart>
      <c:catAx>
        <c:axId val="734255960"/>
        <c:scaling>
          <c:orientation val="minMax"/>
        </c:scaling>
        <c:delete val="0"/>
        <c:axPos val="b"/>
        <c:majorTickMark val="out"/>
        <c:minorTickMark val="none"/>
        <c:tickLblPos val="nextTo"/>
        <c:crossAx val="734258904"/>
        <c:crosses val="autoZero"/>
        <c:auto val="1"/>
        <c:lblAlgn val="ctr"/>
        <c:lblOffset val="100"/>
        <c:noMultiLvlLbl val="0"/>
      </c:catAx>
      <c:valAx>
        <c:axId val="734258904"/>
        <c:scaling>
          <c:orientation val="minMax"/>
        </c:scaling>
        <c:delete val="0"/>
        <c:axPos val="l"/>
        <c:majorGridlines/>
        <c:numFmt formatCode="General" sourceLinked="1"/>
        <c:majorTickMark val="out"/>
        <c:minorTickMark val="none"/>
        <c:tickLblPos val="nextTo"/>
        <c:crossAx val="734255960"/>
        <c:crosses val="autoZero"/>
        <c:crossBetween val="between"/>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600"/>
              <a:t>Lesson Observations: Active Characteristic</a:t>
            </a:r>
          </a:p>
        </c:rich>
      </c:tx>
      <c:layout/>
      <c:overlay val="0"/>
    </c:title>
    <c:autoTitleDeleted val="0"/>
    <c:plotArea>
      <c:layout/>
      <c:barChart>
        <c:barDir val="col"/>
        <c:grouping val="clustered"/>
        <c:varyColors val="0"/>
        <c:ser>
          <c:idx val="0"/>
          <c:order val="0"/>
          <c:tx>
            <c:strRef>
              <c:f>'1 Active'!$B$4</c:f>
              <c:strCache>
                <c:ptCount val="1"/>
                <c:pt idx="0">
                  <c:v>Lessons</c:v>
                </c:pt>
              </c:strCache>
            </c:strRef>
          </c:tx>
          <c:invertIfNegative val="0"/>
          <c:cat>
            <c:strRef>
              <c:f>'1 Active'!$C$3:$G$3</c:f>
              <c:strCache>
                <c:ptCount val="5"/>
                <c:pt idx="0">
                  <c:v>Entry</c:v>
                </c:pt>
                <c:pt idx="1">
                  <c:v>Adoption</c:v>
                </c:pt>
                <c:pt idx="2">
                  <c:v>Adaptation</c:v>
                </c:pt>
                <c:pt idx="3">
                  <c:v>Infusion</c:v>
                </c:pt>
                <c:pt idx="4">
                  <c:v>Transformation</c:v>
                </c:pt>
              </c:strCache>
            </c:strRef>
          </c:cat>
          <c:val>
            <c:numRef>
              <c:f>'1 Active'!$C$4:$G$4</c:f>
              <c:numCache>
                <c:formatCode>General</c:formatCode>
                <c:ptCount val="5"/>
                <c:pt idx="0">
                  <c:v>18.0</c:v>
                </c:pt>
                <c:pt idx="1">
                  <c:v>10.0</c:v>
                </c:pt>
                <c:pt idx="2">
                  <c:v>4.0</c:v>
                </c:pt>
                <c:pt idx="3">
                  <c:v>2.0</c:v>
                </c:pt>
                <c:pt idx="4">
                  <c:v>7.0</c:v>
                </c:pt>
              </c:numCache>
            </c:numRef>
          </c:val>
        </c:ser>
        <c:dLbls>
          <c:showLegendKey val="0"/>
          <c:showVal val="0"/>
          <c:showCatName val="0"/>
          <c:showSerName val="0"/>
          <c:showPercent val="0"/>
          <c:showBubbleSize val="0"/>
        </c:dLbls>
        <c:gapWidth val="0"/>
        <c:axId val="734305992"/>
        <c:axId val="734308936"/>
      </c:barChart>
      <c:catAx>
        <c:axId val="734305992"/>
        <c:scaling>
          <c:orientation val="minMax"/>
        </c:scaling>
        <c:delete val="0"/>
        <c:axPos val="b"/>
        <c:majorTickMark val="none"/>
        <c:minorTickMark val="none"/>
        <c:tickLblPos val="nextTo"/>
        <c:crossAx val="734308936"/>
        <c:crosses val="autoZero"/>
        <c:auto val="1"/>
        <c:lblAlgn val="ctr"/>
        <c:lblOffset val="100"/>
        <c:noMultiLvlLbl val="0"/>
      </c:catAx>
      <c:valAx>
        <c:axId val="734308936"/>
        <c:scaling>
          <c:orientation val="minMax"/>
        </c:scaling>
        <c:delete val="0"/>
        <c:axPos val="l"/>
        <c:title>
          <c:tx>
            <c:rich>
              <a:bodyPr/>
              <a:lstStyle/>
              <a:p>
                <a:pPr>
                  <a:defRPr/>
                </a:pPr>
                <a:r>
                  <a:rPr lang="en-US"/>
                  <a:t>Number of Observed Lessons</a:t>
                </a:r>
              </a:p>
            </c:rich>
          </c:tx>
          <c:layout/>
          <c:overlay val="0"/>
        </c:title>
        <c:numFmt formatCode="General" sourceLinked="1"/>
        <c:majorTickMark val="out"/>
        <c:minorTickMark val="none"/>
        <c:tickLblPos val="nextTo"/>
        <c:crossAx val="734305992"/>
        <c:crosses val="autoZero"/>
        <c:crossBetween val="between"/>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600"/>
              <a:t>Lesson Observations: Collaborative Characteristic</a:t>
            </a:r>
          </a:p>
        </c:rich>
      </c:tx>
      <c:layout/>
      <c:overlay val="0"/>
    </c:title>
    <c:autoTitleDeleted val="0"/>
    <c:plotArea>
      <c:layout/>
      <c:barChart>
        <c:barDir val="col"/>
        <c:grouping val="clustered"/>
        <c:varyColors val="0"/>
        <c:ser>
          <c:idx val="0"/>
          <c:order val="0"/>
          <c:tx>
            <c:strRef>
              <c:f>'2 Collaborative'!$B$4</c:f>
              <c:strCache>
                <c:ptCount val="1"/>
                <c:pt idx="0">
                  <c:v>Lessons</c:v>
                </c:pt>
              </c:strCache>
            </c:strRef>
          </c:tx>
          <c:invertIfNegative val="0"/>
          <c:cat>
            <c:strRef>
              <c:f>'2 Collaborative'!$C$3:$G$3</c:f>
              <c:strCache>
                <c:ptCount val="5"/>
                <c:pt idx="0">
                  <c:v>Entry</c:v>
                </c:pt>
                <c:pt idx="1">
                  <c:v>Adoption</c:v>
                </c:pt>
                <c:pt idx="2">
                  <c:v>Adaptation</c:v>
                </c:pt>
                <c:pt idx="3">
                  <c:v>Infusion</c:v>
                </c:pt>
                <c:pt idx="4">
                  <c:v>Transformation</c:v>
                </c:pt>
              </c:strCache>
            </c:strRef>
          </c:cat>
          <c:val>
            <c:numRef>
              <c:f>'2 Collaborative'!$C$4:$G$4</c:f>
              <c:numCache>
                <c:formatCode>General</c:formatCode>
                <c:ptCount val="5"/>
                <c:pt idx="0">
                  <c:v>22.0</c:v>
                </c:pt>
                <c:pt idx="1">
                  <c:v>7.0</c:v>
                </c:pt>
                <c:pt idx="2">
                  <c:v>7.0</c:v>
                </c:pt>
                <c:pt idx="3">
                  <c:v>2.0</c:v>
                </c:pt>
                <c:pt idx="4">
                  <c:v>1.0</c:v>
                </c:pt>
              </c:numCache>
            </c:numRef>
          </c:val>
        </c:ser>
        <c:dLbls>
          <c:showLegendKey val="0"/>
          <c:showVal val="0"/>
          <c:showCatName val="0"/>
          <c:showSerName val="0"/>
          <c:showPercent val="0"/>
          <c:showBubbleSize val="0"/>
        </c:dLbls>
        <c:gapWidth val="0"/>
        <c:axId val="734347768"/>
        <c:axId val="734350712"/>
      </c:barChart>
      <c:catAx>
        <c:axId val="734347768"/>
        <c:scaling>
          <c:orientation val="minMax"/>
        </c:scaling>
        <c:delete val="0"/>
        <c:axPos val="b"/>
        <c:majorTickMark val="none"/>
        <c:minorTickMark val="none"/>
        <c:tickLblPos val="nextTo"/>
        <c:crossAx val="734350712"/>
        <c:crosses val="autoZero"/>
        <c:auto val="1"/>
        <c:lblAlgn val="ctr"/>
        <c:lblOffset val="100"/>
        <c:noMultiLvlLbl val="0"/>
      </c:catAx>
      <c:valAx>
        <c:axId val="734350712"/>
        <c:scaling>
          <c:orientation val="minMax"/>
        </c:scaling>
        <c:delete val="0"/>
        <c:axPos val="l"/>
        <c:title>
          <c:tx>
            <c:rich>
              <a:bodyPr/>
              <a:lstStyle/>
              <a:p>
                <a:pPr>
                  <a:defRPr/>
                </a:pPr>
                <a:r>
                  <a:rPr lang="en-US"/>
                  <a:t>Number of Observed Lessons</a:t>
                </a:r>
              </a:p>
            </c:rich>
          </c:tx>
          <c:layout/>
          <c:overlay val="0"/>
        </c:title>
        <c:numFmt formatCode="General" sourceLinked="1"/>
        <c:majorTickMark val="out"/>
        <c:minorTickMark val="none"/>
        <c:tickLblPos val="nextTo"/>
        <c:crossAx val="734347768"/>
        <c:crosses val="autoZero"/>
        <c:crossBetween val="between"/>
      </c:valAx>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600"/>
              <a:t>Lesson Observations: Constructive Characteristic</a:t>
            </a:r>
          </a:p>
        </c:rich>
      </c:tx>
      <c:layout/>
      <c:overlay val="0"/>
    </c:title>
    <c:autoTitleDeleted val="0"/>
    <c:plotArea>
      <c:layout/>
      <c:barChart>
        <c:barDir val="col"/>
        <c:grouping val="clustered"/>
        <c:varyColors val="0"/>
        <c:ser>
          <c:idx val="0"/>
          <c:order val="0"/>
          <c:tx>
            <c:strRef>
              <c:f>'3 Constructive'!$B$4</c:f>
              <c:strCache>
                <c:ptCount val="1"/>
                <c:pt idx="0">
                  <c:v>Lessons</c:v>
                </c:pt>
              </c:strCache>
            </c:strRef>
          </c:tx>
          <c:invertIfNegative val="0"/>
          <c:cat>
            <c:strRef>
              <c:f>'3 Constructive'!$C$3:$G$3</c:f>
              <c:strCache>
                <c:ptCount val="5"/>
                <c:pt idx="0">
                  <c:v>Entry</c:v>
                </c:pt>
                <c:pt idx="1">
                  <c:v>Adoption</c:v>
                </c:pt>
                <c:pt idx="2">
                  <c:v>Adaptation</c:v>
                </c:pt>
                <c:pt idx="3">
                  <c:v>Infusion</c:v>
                </c:pt>
                <c:pt idx="4">
                  <c:v>Transformation</c:v>
                </c:pt>
              </c:strCache>
            </c:strRef>
          </c:cat>
          <c:val>
            <c:numRef>
              <c:f>'3 Constructive'!$C$4:$G$4</c:f>
              <c:numCache>
                <c:formatCode>General</c:formatCode>
                <c:ptCount val="5"/>
                <c:pt idx="0">
                  <c:v>20.0</c:v>
                </c:pt>
                <c:pt idx="1">
                  <c:v>7.0</c:v>
                </c:pt>
                <c:pt idx="2">
                  <c:v>10.0</c:v>
                </c:pt>
                <c:pt idx="3">
                  <c:v>2.0</c:v>
                </c:pt>
                <c:pt idx="4">
                  <c:v>1.0</c:v>
                </c:pt>
              </c:numCache>
            </c:numRef>
          </c:val>
        </c:ser>
        <c:dLbls>
          <c:showLegendKey val="0"/>
          <c:showVal val="0"/>
          <c:showCatName val="0"/>
          <c:showSerName val="0"/>
          <c:showPercent val="0"/>
          <c:showBubbleSize val="0"/>
        </c:dLbls>
        <c:gapWidth val="0"/>
        <c:axId val="734389032"/>
        <c:axId val="734391976"/>
      </c:barChart>
      <c:catAx>
        <c:axId val="734389032"/>
        <c:scaling>
          <c:orientation val="minMax"/>
        </c:scaling>
        <c:delete val="0"/>
        <c:axPos val="b"/>
        <c:majorTickMark val="none"/>
        <c:minorTickMark val="none"/>
        <c:tickLblPos val="nextTo"/>
        <c:crossAx val="734391976"/>
        <c:crosses val="autoZero"/>
        <c:auto val="1"/>
        <c:lblAlgn val="ctr"/>
        <c:lblOffset val="100"/>
        <c:noMultiLvlLbl val="0"/>
      </c:catAx>
      <c:valAx>
        <c:axId val="734391976"/>
        <c:scaling>
          <c:orientation val="minMax"/>
        </c:scaling>
        <c:delete val="0"/>
        <c:axPos val="l"/>
        <c:title>
          <c:tx>
            <c:rich>
              <a:bodyPr/>
              <a:lstStyle/>
              <a:p>
                <a:pPr>
                  <a:defRPr/>
                </a:pPr>
                <a:r>
                  <a:rPr lang="en-US"/>
                  <a:t>Number of Observed Lessons</a:t>
                </a:r>
              </a:p>
            </c:rich>
          </c:tx>
          <c:layout/>
          <c:overlay val="0"/>
        </c:title>
        <c:numFmt formatCode="General" sourceLinked="1"/>
        <c:majorTickMark val="out"/>
        <c:minorTickMark val="none"/>
        <c:tickLblPos val="nextTo"/>
        <c:crossAx val="734389032"/>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179485</xdr:colOff>
      <xdr:row>0</xdr:row>
      <xdr:rowOff>152400</xdr:rowOff>
    </xdr:from>
    <xdr:to>
      <xdr:col>1</xdr:col>
      <xdr:colOff>1130300</xdr:colOff>
      <xdr:row>3</xdr:row>
      <xdr:rowOff>273051</xdr:rowOff>
    </xdr:to>
    <xdr:pic>
      <xdr:nvPicPr>
        <xdr:cNvPr id="2" name="Picture 1"/>
        <xdr:cNvPicPr>
          <a:picLocks noChangeAspect="1"/>
        </xdr:cNvPicPr>
      </xdr:nvPicPr>
      <xdr:blipFill>
        <a:blip xmlns:r="http://schemas.openxmlformats.org/officeDocument/2006/relationships" r:embed="rId1"/>
        <a:stretch>
          <a:fillRect/>
        </a:stretch>
      </xdr:blipFill>
      <xdr:spPr>
        <a:xfrm>
          <a:off x="585885" y="152400"/>
          <a:ext cx="950815" cy="895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105832</xdr:colOff>
      <xdr:row>13</xdr:row>
      <xdr:rowOff>173566</xdr:rowOff>
    </xdr:from>
    <xdr:to>
      <xdr:col>12</xdr:col>
      <xdr:colOff>152400</xdr:colOff>
      <xdr:row>24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101599</xdr:colOff>
      <xdr:row>68</xdr:row>
      <xdr:rowOff>169333</xdr:rowOff>
    </xdr:from>
    <xdr:to>
      <xdr:col>13</xdr:col>
      <xdr:colOff>33866</xdr:colOff>
      <xdr:row>87</xdr:row>
      <xdr:rowOff>25399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110067</xdr:colOff>
      <xdr:row>24</xdr:row>
      <xdr:rowOff>152400</xdr:rowOff>
    </xdr:from>
    <xdr:to>
      <xdr:col>12</xdr:col>
      <xdr:colOff>160866</xdr:colOff>
      <xdr:row>35</xdr:row>
      <xdr:rowOff>67734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110067</xdr:colOff>
      <xdr:row>36</xdr:row>
      <xdr:rowOff>0</xdr:rowOff>
    </xdr:from>
    <xdr:to>
      <xdr:col>12</xdr:col>
      <xdr:colOff>160867</xdr:colOff>
      <xdr:row>46</xdr:row>
      <xdr:rowOff>84667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101600</xdr:colOff>
      <xdr:row>46</xdr:row>
      <xdr:rowOff>177799</xdr:rowOff>
    </xdr:from>
    <xdr:to>
      <xdr:col>12</xdr:col>
      <xdr:colOff>152400</xdr:colOff>
      <xdr:row>57</xdr:row>
      <xdr:rowOff>67732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110066</xdr:colOff>
      <xdr:row>57</xdr:row>
      <xdr:rowOff>135467</xdr:rowOff>
    </xdr:from>
    <xdr:to>
      <xdr:col>12</xdr:col>
      <xdr:colOff>245533</xdr:colOff>
      <xdr:row>68</xdr:row>
      <xdr:rowOff>16934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25400</xdr:colOff>
      <xdr:row>6</xdr:row>
      <xdr:rowOff>8466</xdr:rowOff>
    </xdr:from>
    <xdr:to>
      <xdr:col>6</xdr:col>
      <xdr:colOff>965200</xdr:colOff>
      <xdr:row>21</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6</xdr:row>
      <xdr:rowOff>8466</xdr:rowOff>
    </xdr:from>
    <xdr:to>
      <xdr:col>6</xdr:col>
      <xdr:colOff>965200</xdr:colOff>
      <xdr:row>21</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6</xdr:row>
      <xdr:rowOff>8466</xdr:rowOff>
    </xdr:from>
    <xdr:to>
      <xdr:col>6</xdr:col>
      <xdr:colOff>965200</xdr:colOff>
      <xdr:row>21</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6</xdr:row>
      <xdr:rowOff>8466</xdr:rowOff>
    </xdr:from>
    <xdr:to>
      <xdr:col>6</xdr:col>
      <xdr:colOff>965200</xdr:colOff>
      <xdr:row>21</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25400</xdr:colOff>
      <xdr:row>6</xdr:row>
      <xdr:rowOff>8466</xdr:rowOff>
    </xdr:from>
    <xdr:to>
      <xdr:col>6</xdr:col>
      <xdr:colOff>965200</xdr:colOff>
      <xdr:row>21</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eativeindividual/Dropbox/TIM%20-%20Technology%20Integration%20Matrix/Tools/TUPS/Report%20Formats/tups_report_template_version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eativeindividual/Dropbox/TIM%20-%20Technology%20Integration%20Matrix/Tools/TUPS/Report%20Formats/tups_report_template_version_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sion notes"/>
      <sheetName val="paste_data_here"/>
      <sheetName val="Table of Contents"/>
      <sheetName val="00 Report Description"/>
      <sheetName val="0 Background Information"/>
      <sheetName val="1 Access and Support"/>
      <sheetName val="2 Preparation"/>
      <sheetName val="3 Perceptions"/>
      <sheetName val="3-1 Perceptn Correlation Matrix"/>
      <sheetName val="4 Comfort"/>
      <sheetName val="4-1 Comfort Correlation Matrix"/>
      <sheetName val="5 Integration"/>
      <sheetName val="6 Use"/>
      <sheetName val="6-1 Teacher Use Table"/>
      <sheetName val="6-2 Frequency of Adoption"/>
      <sheetName val="6-3 Info Grouped by Technology"/>
      <sheetName val="6-4 Composite Scores"/>
      <sheetName val="6-5 Composite Scores Chart"/>
      <sheetName val="7 Skills and Usefulness"/>
      <sheetName val="7-1 Quadrant Description"/>
      <sheetName val="7-2 Quadrant Analysis"/>
      <sheetName val="Sections 1 through 4"/>
      <sheetName val="Sections 5 through 7"/>
      <sheetName val="Individual Reports"/>
      <sheetName val="Scales"/>
      <sheetName val="Composite Skill-Use Scores"/>
    </sheetNames>
    <sheetDataSet>
      <sheetData sheetId="0"/>
      <sheetData sheetId="1">
        <row r="1">
          <cell r="A1" t="str">
            <v>Teacher Name</v>
          </cell>
          <cell r="B1" t="str">
            <v>School Name</v>
          </cell>
          <cell r="C1" t="str">
            <v>Survey Created</v>
          </cell>
          <cell r="D1" t="str">
            <v>Survey Last Edited</v>
          </cell>
          <cell r="E1" t="str">
            <v>Gender</v>
          </cell>
          <cell r="F1" t="str">
            <v>Ethnicity</v>
          </cell>
          <cell r="G1" t="str">
            <v>Ethnicity Other Box</v>
          </cell>
          <cell r="H1" t="str">
            <v>Degree</v>
          </cell>
          <cell r="I1" t="str">
            <v>Degree Other Box</v>
          </cell>
          <cell r="J1" t="str">
            <v>Teaching Experience</v>
          </cell>
          <cell r="K1" t="str">
            <v>Subjects</v>
          </cell>
          <cell r="L1" t="str">
            <v>Subject Other Box</v>
          </cell>
          <cell r="M1" t="str">
            <v>Grades</v>
          </cell>
          <cell r="N1" t="str">
            <v>Grade Other Box</v>
          </cell>
          <cell r="O1" t="str">
            <v>Number Students</v>
          </cell>
          <cell r="P1" t="str">
            <v>Teaching with Technology</v>
          </cell>
          <cell r="Q1" t="str">
            <v>Student Access Level</v>
          </cell>
          <cell r="R1" t="str">
            <v>Part-Time Specialists</v>
          </cell>
          <cell r="S1" t="str">
            <v>Full-Time Specialists</v>
          </cell>
          <cell r="T1" t="str">
            <v>Access &amp; Support Scale 1</v>
          </cell>
          <cell r="U1" t="str">
            <v>Access &amp; Support Scale 2</v>
          </cell>
          <cell r="V1" t="str">
            <v>Access &amp; Support Scale 3</v>
          </cell>
          <cell r="W1" t="str">
            <v>Access &amp; Support Scale 4</v>
          </cell>
          <cell r="X1" t="str">
            <v>Access &amp; Support Scale 5</v>
          </cell>
          <cell r="Y1" t="str">
            <v>Access &amp; Support Scale 6</v>
          </cell>
          <cell r="Z1" t="str">
            <v>Access &amp; Support Scale 7</v>
          </cell>
          <cell r="AA1" t="str">
            <v>Preparation Skills Scale 1</v>
          </cell>
          <cell r="AB1" t="str">
            <v>Preparation Skills Scale 2</v>
          </cell>
          <cell r="AC1" t="str">
            <v>Preparation Skills Scale 3</v>
          </cell>
          <cell r="AD1" t="str">
            <v>Preparation Skills Scale 4</v>
          </cell>
          <cell r="AE1" t="str">
            <v>Preparation Skills Scale 5</v>
          </cell>
          <cell r="AF1" t="str">
            <v>Preparation Skills Scale 6</v>
          </cell>
          <cell r="AG1" t="str">
            <v>Preparation PD Scale 1</v>
          </cell>
          <cell r="AH1" t="str">
            <v>Preparation PD Scale 2</v>
          </cell>
          <cell r="AI1" t="str">
            <v>Preparation PD Scale 3</v>
          </cell>
          <cell r="AJ1" t="str">
            <v>Preparation PD Scale 4</v>
          </cell>
          <cell r="AK1" t="str">
            <v>Preparation PD Scale 5</v>
          </cell>
          <cell r="AL1" t="str">
            <v>Perceptions Scale 1</v>
          </cell>
          <cell r="AM1" t="str">
            <v>Perceptions Scale 2</v>
          </cell>
          <cell r="AN1" t="str">
            <v>Perceptions Scale 3</v>
          </cell>
          <cell r="AO1" t="str">
            <v>Perceptions Scale 4</v>
          </cell>
          <cell r="AP1" t="str">
            <v>Perceptions Scale 5</v>
          </cell>
          <cell r="AQ1" t="str">
            <v>Perceptions Scale 6</v>
          </cell>
          <cell r="AR1" t="str">
            <v>Perceptions Scale 7</v>
          </cell>
          <cell r="AS1" t="str">
            <v>Perceptions Scale 8</v>
          </cell>
          <cell r="AT1" t="str">
            <v>Perceptions Scale 9</v>
          </cell>
          <cell r="AU1" t="str">
            <v>Perceptions Scale 10</v>
          </cell>
          <cell r="AV1" t="str">
            <v>Perceptions Scale 11</v>
          </cell>
          <cell r="AW1" t="str">
            <v>Perceptions Scale 12</v>
          </cell>
          <cell r="AX1" t="str">
            <v>Comfort Scale 1</v>
          </cell>
          <cell r="AY1" t="str">
            <v>Comfort Scale 2</v>
          </cell>
          <cell r="AZ1" t="str">
            <v>Comfort Scale 3</v>
          </cell>
          <cell r="BA1" t="str">
            <v>Comfort Scale 4</v>
          </cell>
          <cell r="BB1" t="str">
            <v>Comfort Scale 5</v>
          </cell>
          <cell r="BC1" t="str">
            <v>Comfort Scale 6</v>
          </cell>
          <cell r="BD1" t="str">
            <v>Comfort Scale 7</v>
          </cell>
          <cell r="BE1" t="str">
            <v>Comfort Scale 8</v>
          </cell>
          <cell r="BF1" t="str">
            <v>Comfort Scale 9</v>
          </cell>
          <cell r="BG1" t="str">
            <v>Comfort Scale 10</v>
          </cell>
          <cell r="BH1" t="str">
            <v>Comfort Scale 11</v>
          </cell>
          <cell r="BI1" t="str">
            <v>Integration Scale 1</v>
          </cell>
          <cell r="BJ1" t="str">
            <v>Integration Scale 2</v>
          </cell>
          <cell r="BK1" t="str">
            <v>Integration Scale 3</v>
          </cell>
          <cell r="BL1" t="str">
            <v>Integration Scale 4</v>
          </cell>
          <cell r="BM1" t="str">
            <v>Integration Scale 5</v>
          </cell>
          <cell r="BN1" t="str">
            <v>Integration Scale 6</v>
          </cell>
          <cell r="BO1" t="str">
            <v>Integration Scale 7</v>
          </cell>
          <cell r="BP1" t="str">
            <v>Integration Scale 8</v>
          </cell>
          <cell r="BQ1" t="str">
            <v>Integration Scale 9</v>
          </cell>
          <cell r="BR1" t="str">
            <v>Integration Scale 10</v>
          </cell>
          <cell r="BS1" t="str">
            <v>Integration Scale 11</v>
          </cell>
          <cell r="BT1" t="str">
            <v>Integration Scale 12</v>
          </cell>
          <cell r="BU1" t="str">
            <v>Integration Scale 13</v>
          </cell>
          <cell r="BV1" t="str">
            <v>Integration Scale 14</v>
          </cell>
          <cell r="BW1" t="str">
            <v>Integration Scale 15</v>
          </cell>
          <cell r="BX1" t="str">
            <v>Integration Scale 16</v>
          </cell>
          <cell r="BY1" t="str">
            <v>Teacher Use Scale 1</v>
          </cell>
          <cell r="BZ1" t="str">
            <v>Teacher Use Scale 2</v>
          </cell>
          <cell r="CA1" t="str">
            <v>Teacher Use Scale 3</v>
          </cell>
          <cell r="CB1" t="str">
            <v>Teacher Use Scale 4</v>
          </cell>
          <cell r="CC1" t="str">
            <v>Teacher Use Scale 5</v>
          </cell>
          <cell r="CD1" t="str">
            <v>Teacher Use Scale 6</v>
          </cell>
          <cell r="CE1" t="str">
            <v>Teacher Use Scale 7</v>
          </cell>
          <cell r="CF1" t="str">
            <v>Teacher Use Scale 8</v>
          </cell>
          <cell r="CG1" t="str">
            <v>Teacher Use Scale 9</v>
          </cell>
          <cell r="CH1" t="str">
            <v>Teacher Use Scale 10</v>
          </cell>
          <cell r="CI1" t="str">
            <v>Teacher Use Scale 11</v>
          </cell>
          <cell r="CJ1" t="str">
            <v>Teacher Use Scale 12</v>
          </cell>
          <cell r="CK1" t="str">
            <v>Teacher Use Scale 13</v>
          </cell>
          <cell r="CL1" t="str">
            <v>Teacher Use Scale 14</v>
          </cell>
          <cell r="CM1" t="str">
            <v>Teacher Use Scale 15</v>
          </cell>
          <cell r="CN1" t="str">
            <v>Teacher Use Scale 16</v>
          </cell>
          <cell r="CO1" t="str">
            <v>Teacher Use Scale 17</v>
          </cell>
          <cell r="CP1" t="str">
            <v>Teacher Use Scale 18</v>
          </cell>
          <cell r="CQ1" t="str">
            <v>Teacher Use Scale 19</v>
          </cell>
          <cell r="CR1" t="str">
            <v>Teacher Use Scale 20</v>
          </cell>
          <cell r="CS1" t="str">
            <v>Teacher Use Scale 21</v>
          </cell>
          <cell r="CT1" t="str">
            <v>Teacher Use Scale 22</v>
          </cell>
          <cell r="CU1" t="str">
            <v>Teacher Use Scale 23</v>
          </cell>
          <cell r="CV1" t="str">
            <v>Teacher Use Scale 24</v>
          </cell>
          <cell r="CW1" t="str">
            <v>Teacher Use Scale 25</v>
          </cell>
          <cell r="CX1" t="str">
            <v>Teacher Use Scale 26</v>
          </cell>
          <cell r="CY1" t="str">
            <v>Teacher Use Scale 27</v>
          </cell>
          <cell r="CZ1" t="str">
            <v>Teacher Use Scale 28</v>
          </cell>
          <cell r="DA1" t="str">
            <v>Teacher Use Scale 29</v>
          </cell>
          <cell r="DB1" t="str">
            <v>Teacher Use Scale 30</v>
          </cell>
          <cell r="DC1" t="str">
            <v>Teacher Use Scale 31</v>
          </cell>
          <cell r="DD1" t="str">
            <v>Teacher Use Scale 32</v>
          </cell>
          <cell r="DE1" t="str">
            <v>Student Use Scale 1</v>
          </cell>
          <cell r="DF1" t="str">
            <v>Student Use Scale 2</v>
          </cell>
          <cell r="DG1" t="str">
            <v>Student Use Scale 3</v>
          </cell>
          <cell r="DH1" t="str">
            <v>Student Use Scale 4</v>
          </cell>
          <cell r="DI1" t="str">
            <v>Student Use Scale 5</v>
          </cell>
          <cell r="DJ1" t="str">
            <v>Student Use Scale 6</v>
          </cell>
          <cell r="DK1" t="str">
            <v>Student Use Scale 7</v>
          </cell>
          <cell r="DL1" t="str">
            <v>Student Use Scale 8</v>
          </cell>
          <cell r="DM1" t="str">
            <v>Student Use Scale 9</v>
          </cell>
          <cell r="DN1" t="str">
            <v>Student Use Scale 10</v>
          </cell>
          <cell r="DO1" t="str">
            <v>Student Use Scale 11</v>
          </cell>
          <cell r="DP1" t="str">
            <v>Student Use Scale 12</v>
          </cell>
          <cell r="DQ1" t="str">
            <v>Student Use Scale 13</v>
          </cell>
          <cell r="DR1" t="str">
            <v>Student Use Scale 14</v>
          </cell>
          <cell r="DS1" t="str">
            <v>Student Use Scale 15</v>
          </cell>
          <cell r="DT1" t="str">
            <v>Student Use Scale 16</v>
          </cell>
          <cell r="DU1" t="str">
            <v>Student Use Scale 17</v>
          </cell>
          <cell r="DV1" t="str">
            <v>Student Use Scale 18</v>
          </cell>
          <cell r="DW1" t="str">
            <v>Student Use Scale 19</v>
          </cell>
          <cell r="DX1" t="str">
            <v>Student Use Scale 20</v>
          </cell>
          <cell r="DY1" t="str">
            <v>Student Use Scale 21</v>
          </cell>
          <cell r="DZ1" t="str">
            <v>Student Use Scale 22</v>
          </cell>
          <cell r="EA1" t="str">
            <v>Student Use Scale 23</v>
          </cell>
          <cell r="EB1" t="str">
            <v>Student Use Scale 24</v>
          </cell>
          <cell r="EC1" t="str">
            <v>Student Use Scale 25</v>
          </cell>
          <cell r="ED1" t="str">
            <v>Student Use Scale 26</v>
          </cell>
          <cell r="EE1" t="str">
            <v>Student Use Scale 27</v>
          </cell>
          <cell r="EF1" t="str">
            <v>Student Use Scale 28</v>
          </cell>
          <cell r="EG1" t="str">
            <v>Student Use Scale 29</v>
          </cell>
          <cell r="EH1" t="str">
            <v>Student Use Scale 30</v>
          </cell>
          <cell r="EI1" t="str">
            <v>Student Use Scale 31</v>
          </cell>
          <cell r="EJ1" t="str">
            <v>Student Use Scale 32</v>
          </cell>
          <cell r="EK1" t="str">
            <v>My Skill Scale 1</v>
          </cell>
          <cell r="EL1" t="str">
            <v>My Skill Scale 2</v>
          </cell>
          <cell r="EM1" t="str">
            <v>My Skill Scale 3</v>
          </cell>
          <cell r="EN1" t="str">
            <v>My Skill Scale 4</v>
          </cell>
          <cell r="EO1" t="str">
            <v>My Skill Scale 5</v>
          </cell>
          <cell r="EP1" t="str">
            <v>My Skill Scale 6</v>
          </cell>
          <cell r="EQ1" t="str">
            <v>My Skill Scale 7</v>
          </cell>
          <cell r="ER1" t="str">
            <v>My Skill Scale 8</v>
          </cell>
          <cell r="ES1" t="str">
            <v>My Skill Scale 9</v>
          </cell>
          <cell r="ET1" t="str">
            <v>My Skill Scale 10</v>
          </cell>
          <cell r="EU1" t="str">
            <v>My Skill Scale 11</v>
          </cell>
          <cell r="EV1" t="str">
            <v>My Skill Scale 12</v>
          </cell>
          <cell r="EW1" t="str">
            <v>My Skill Scale 13</v>
          </cell>
          <cell r="EX1" t="str">
            <v>My Skill Scale 14</v>
          </cell>
          <cell r="EY1" t="str">
            <v>My Skill Scale 15</v>
          </cell>
          <cell r="EZ1" t="str">
            <v>My Skill Scale 16</v>
          </cell>
          <cell r="FA1" t="str">
            <v>My Skill Scale 17</v>
          </cell>
          <cell r="FB1" t="str">
            <v>My Skill Scale 18</v>
          </cell>
          <cell r="FC1" t="str">
            <v>My Skill Scale 19</v>
          </cell>
          <cell r="FD1" t="str">
            <v>My Skill Scale 20</v>
          </cell>
          <cell r="FE1" t="str">
            <v>My Skill Scale 21</v>
          </cell>
          <cell r="FF1" t="str">
            <v>My Skill Scale 22</v>
          </cell>
          <cell r="FG1" t="str">
            <v>My Skill Scale 23</v>
          </cell>
          <cell r="FH1" t="str">
            <v>My Skill Scale 24</v>
          </cell>
          <cell r="FI1" t="str">
            <v>My Skill Scale 25</v>
          </cell>
          <cell r="FJ1" t="str">
            <v>My Skill Scale 26</v>
          </cell>
          <cell r="FK1" t="str">
            <v>My Skill Scale 27</v>
          </cell>
          <cell r="FL1" t="str">
            <v>My Skill Scale 28</v>
          </cell>
          <cell r="FM1" t="str">
            <v>My Skill Scale 29</v>
          </cell>
          <cell r="FN1" t="str">
            <v>My Skill Scale 30</v>
          </cell>
          <cell r="FO1" t="str">
            <v>My Skill Scale 31</v>
          </cell>
          <cell r="FP1" t="str">
            <v>My Skill Scale 32</v>
          </cell>
          <cell r="FQ1" t="str">
            <v>Usefulness Scale 1</v>
          </cell>
          <cell r="FR1" t="str">
            <v>Usefulness Scale 2</v>
          </cell>
          <cell r="FS1" t="str">
            <v>Usefulness Scale 3</v>
          </cell>
          <cell r="FT1" t="str">
            <v>Usefulness Scale 4</v>
          </cell>
          <cell r="FU1" t="str">
            <v>Usefulness Scale 5</v>
          </cell>
          <cell r="FV1" t="str">
            <v>Usefulness Scale 6</v>
          </cell>
          <cell r="FW1" t="str">
            <v>Usefulness Scale 7</v>
          </cell>
          <cell r="FX1" t="str">
            <v>Usefulness Scale 8</v>
          </cell>
          <cell r="FY1" t="str">
            <v>Usefulness Scale 9</v>
          </cell>
          <cell r="FZ1" t="str">
            <v>Usefulness Scale 10</v>
          </cell>
          <cell r="GA1" t="str">
            <v>Usefulness Scale 11</v>
          </cell>
          <cell r="GB1" t="str">
            <v>Usefulness Scale 12</v>
          </cell>
          <cell r="GC1" t="str">
            <v>Usefulness Scale 13</v>
          </cell>
          <cell r="GD1" t="str">
            <v>Usefulness Scale 14</v>
          </cell>
          <cell r="GE1" t="str">
            <v>Usefulness Scale 15</v>
          </cell>
          <cell r="GF1" t="str">
            <v>Usefulness Scale 16</v>
          </cell>
          <cell r="GG1" t="str">
            <v>Usefulness Scale 17</v>
          </cell>
          <cell r="GH1" t="str">
            <v>Usefulness Scale 18</v>
          </cell>
          <cell r="GI1" t="str">
            <v>Usefulness Scale 19</v>
          </cell>
          <cell r="GJ1" t="str">
            <v>Usefulness Scale 20</v>
          </cell>
          <cell r="GK1" t="str">
            <v>Usefulness Scale 21</v>
          </cell>
          <cell r="GL1" t="str">
            <v>Usefulness Scale 22</v>
          </cell>
          <cell r="GM1" t="str">
            <v>Usefulness Scale 23</v>
          </cell>
          <cell r="GN1" t="str">
            <v>Usefulness Scale 24</v>
          </cell>
          <cell r="GO1" t="str">
            <v>Usefulness Scale 25</v>
          </cell>
          <cell r="GP1" t="str">
            <v>Usefulness Scale 26</v>
          </cell>
          <cell r="GQ1" t="str">
            <v>Usefulness Scale 27</v>
          </cell>
          <cell r="GR1" t="str">
            <v>Usefulness Scale 28</v>
          </cell>
          <cell r="GS1" t="str">
            <v>Usefulness Scale 29</v>
          </cell>
          <cell r="GT1" t="str">
            <v>Usefulness Scale 30</v>
          </cell>
          <cell r="GU1" t="str">
            <v>Usefulness Scale 31</v>
          </cell>
          <cell r="GV1" t="str">
            <v>Usefulness Scale 32</v>
          </cell>
        </row>
        <row r="2">
          <cell r="A2" t="str">
            <v>Kena Trujillo</v>
          </cell>
          <cell r="B2" t="str">
            <v>McKinley</v>
          </cell>
          <cell r="C2">
            <v>41214</v>
          </cell>
          <cell r="D2">
            <v>41214</v>
          </cell>
          <cell r="E2" t="str">
            <v>Male</v>
          </cell>
          <cell r="F2" t="str">
            <v>White</v>
          </cell>
          <cell r="H2" t="str">
            <v>Masters</v>
          </cell>
          <cell r="J2">
            <v>10</v>
          </cell>
          <cell r="K2" t="str">
            <v>Science</v>
          </cell>
          <cell r="M2" t="str">
            <v>10,11,12</v>
          </cell>
          <cell r="O2">
            <v>18</v>
          </cell>
          <cell r="P2">
            <v>8</v>
          </cell>
          <cell r="Q2" t="str">
            <v>We have shared digital devices in the classroom.,We have scheduled one-to-one access in another location (computer lab, media center, etc.)</v>
          </cell>
          <cell r="R2">
            <v>0</v>
          </cell>
          <cell r="S2">
            <v>1</v>
          </cell>
          <cell r="T2">
            <v>1</v>
          </cell>
          <cell r="U2">
            <v>2</v>
          </cell>
          <cell r="V2">
            <v>4</v>
          </cell>
          <cell r="W2">
            <v>2</v>
          </cell>
          <cell r="X2">
            <v>3</v>
          </cell>
          <cell r="Y2">
            <v>4</v>
          </cell>
          <cell r="Z2">
            <v>2</v>
          </cell>
          <cell r="AA2">
            <v>1</v>
          </cell>
          <cell r="AB2">
            <v>2</v>
          </cell>
          <cell r="AC2">
            <v>4</v>
          </cell>
          <cell r="AD2">
            <v>1</v>
          </cell>
          <cell r="AE2">
            <v>3</v>
          </cell>
          <cell r="AF2">
            <v>4</v>
          </cell>
          <cell r="AG2">
            <v>1</v>
          </cell>
          <cell r="AH2">
            <v>2</v>
          </cell>
          <cell r="AI2">
            <v>4</v>
          </cell>
          <cell r="AJ2">
            <v>4</v>
          </cell>
          <cell r="AK2">
            <v>4</v>
          </cell>
          <cell r="AL2">
            <v>5</v>
          </cell>
          <cell r="AM2">
            <v>4</v>
          </cell>
          <cell r="AN2">
            <v>5</v>
          </cell>
          <cell r="AO2">
            <v>1</v>
          </cell>
          <cell r="AP2">
            <v>5</v>
          </cell>
          <cell r="AQ2">
            <v>4</v>
          </cell>
          <cell r="AR2">
            <v>4</v>
          </cell>
          <cell r="AS2">
            <v>4</v>
          </cell>
          <cell r="AT2">
            <v>4</v>
          </cell>
          <cell r="AU2">
            <v>4</v>
          </cell>
          <cell r="AV2">
            <v>4</v>
          </cell>
          <cell r="AW2">
            <v>4</v>
          </cell>
          <cell r="AX2">
            <v>4</v>
          </cell>
          <cell r="AY2">
            <v>2</v>
          </cell>
          <cell r="AZ2">
            <v>4</v>
          </cell>
          <cell r="BA2">
            <v>4</v>
          </cell>
          <cell r="BB2">
            <v>3</v>
          </cell>
          <cell r="BC2">
            <v>4</v>
          </cell>
          <cell r="BD2">
            <v>4</v>
          </cell>
          <cell r="BE2">
            <v>3</v>
          </cell>
          <cell r="BF2">
            <v>2</v>
          </cell>
          <cell r="BG2">
            <v>4</v>
          </cell>
          <cell r="BH2">
            <v>4</v>
          </cell>
          <cell r="BI2">
            <v>2</v>
          </cell>
          <cell r="BJ2">
            <v>1</v>
          </cell>
          <cell r="BK2">
            <v>1</v>
          </cell>
          <cell r="BL2">
            <v>2</v>
          </cell>
          <cell r="BM2">
            <v>2</v>
          </cell>
          <cell r="BN2">
            <v>1</v>
          </cell>
          <cell r="BO2">
            <v>4</v>
          </cell>
          <cell r="BP2">
            <v>4</v>
          </cell>
          <cell r="BQ2">
            <v>1</v>
          </cell>
          <cell r="BR2">
            <v>1</v>
          </cell>
          <cell r="BS2">
            <v>1</v>
          </cell>
          <cell r="BT2">
            <v>1</v>
          </cell>
          <cell r="BU2">
            <v>3</v>
          </cell>
          <cell r="BV2">
            <v>5</v>
          </cell>
          <cell r="BW2">
            <v>4</v>
          </cell>
          <cell r="BX2">
            <v>3</v>
          </cell>
          <cell r="BY2">
            <v>6</v>
          </cell>
          <cell r="BZ2">
            <v>1</v>
          </cell>
          <cell r="CA2">
            <v>1</v>
          </cell>
          <cell r="CB2">
            <v>1</v>
          </cell>
          <cell r="CC2">
            <v>1</v>
          </cell>
          <cell r="CD2">
            <v>1</v>
          </cell>
          <cell r="CE2">
            <v>1</v>
          </cell>
          <cell r="CF2">
            <v>1</v>
          </cell>
          <cell r="CG2">
            <v>1</v>
          </cell>
          <cell r="CH2">
            <v>1</v>
          </cell>
          <cell r="CI2">
            <v>1</v>
          </cell>
          <cell r="CJ2">
            <v>1</v>
          </cell>
          <cell r="CK2">
            <v>1</v>
          </cell>
          <cell r="CL2">
            <v>1</v>
          </cell>
          <cell r="CM2">
            <v>1</v>
          </cell>
          <cell r="CN2">
            <v>1</v>
          </cell>
          <cell r="CO2">
            <v>1</v>
          </cell>
          <cell r="CP2">
            <v>1</v>
          </cell>
          <cell r="CQ2">
            <v>1</v>
          </cell>
          <cell r="CR2">
            <v>1</v>
          </cell>
          <cell r="CS2">
            <v>1</v>
          </cell>
          <cell r="CT2">
            <v>1</v>
          </cell>
          <cell r="CU2">
            <v>1</v>
          </cell>
          <cell r="CV2">
            <v>6</v>
          </cell>
          <cell r="CW2">
            <v>1</v>
          </cell>
          <cell r="CX2">
            <v>1</v>
          </cell>
          <cell r="CY2">
            <v>1</v>
          </cell>
          <cell r="CZ2">
            <v>1</v>
          </cell>
          <cell r="DA2">
            <v>1</v>
          </cell>
          <cell r="DB2">
            <v>1</v>
          </cell>
          <cell r="DC2">
            <v>1</v>
          </cell>
          <cell r="DD2">
            <v>1</v>
          </cell>
          <cell r="DE2">
            <v>3</v>
          </cell>
          <cell r="DF2">
            <v>2</v>
          </cell>
          <cell r="DG2">
            <v>1</v>
          </cell>
          <cell r="DH2">
            <v>1</v>
          </cell>
          <cell r="DI2">
            <v>1</v>
          </cell>
          <cell r="DJ2">
            <v>1</v>
          </cell>
          <cell r="DK2">
            <v>1</v>
          </cell>
          <cell r="DL2">
            <v>1</v>
          </cell>
          <cell r="DM2">
            <v>1</v>
          </cell>
          <cell r="DN2">
            <v>1</v>
          </cell>
          <cell r="DO2">
            <v>1</v>
          </cell>
          <cell r="DP2">
            <v>1</v>
          </cell>
          <cell r="DQ2">
            <v>1</v>
          </cell>
          <cell r="DR2">
            <v>1</v>
          </cell>
          <cell r="DS2">
            <v>1</v>
          </cell>
          <cell r="DT2">
            <v>1</v>
          </cell>
          <cell r="DU2">
            <v>4</v>
          </cell>
          <cell r="DV2">
            <v>6</v>
          </cell>
          <cell r="DW2">
            <v>6</v>
          </cell>
          <cell r="DX2">
            <v>5</v>
          </cell>
          <cell r="DY2">
            <v>4</v>
          </cell>
          <cell r="DZ2">
            <v>6</v>
          </cell>
          <cell r="EA2">
            <v>5</v>
          </cell>
          <cell r="EB2">
            <v>5</v>
          </cell>
          <cell r="EC2">
            <v>5</v>
          </cell>
          <cell r="ED2">
            <v>2</v>
          </cell>
          <cell r="EE2">
            <v>2</v>
          </cell>
          <cell r="EF2">
            <v>2</v>
          </cell>
          <cell r="EG2">
            <v>1</v>
          </cell>
          <cell r="EH2">
            <v>1</v>
          </cell>
          <cell r="EI2">
            <v>1</v>
          </cell>
          <cell r="EJ2">
            <v>1</v>
          </cell>
          <cell r="EK2">
            <v>5</v>
          </cell>
          <cell r="EL2">
            <v>5</v>
          </cell>
          <cell r="EM2">
            <v>5</v>
          </cell>
          <cell r="EN2">
            <v>2</v>
          </cell>
          <cell r="EO2">
            <v>3</v>
          </cell>
          <cell r="EP2">
            <v>1</v>
          </cell>
          <cell r="EQ2">
            <v>1</v>
          </cell>
          <cell r="ER2">
            <v>1</v>
          </cell>
          <cell r="ES2">
            <v>3</v>
          </cell>
          <cell r="ET2">
            <v>2</v>
          </cell>
          <cell r="EU2">
            <v>2</v>
          </cell>
          <cell r="EV2">
            <v>1</v>
          </cell>
          <cell r="EW2">
            <v>1</v>
          </cell>
          <cell r="EX2">
            <v>3</v>
          </cell>
          <cell r="EY2">
            <v>3</v>
          </cell>
          <cell r="EZ2">
            <v>3</v>
          </cell>
          <cell r="FA2">
            <v>4</v>
          </cell>
          <cell r="FB2">
            <v>5</v>
          </cell>
          <cell r="FC2">
            <v>5</v>
          </cell>
          <cell r="FD2">
            <v>5</v>
          </cell>
          <cell r="FE2">
            <v>2</v>
          </cell>
          <cell r="FF2">
            <v>1</v>
          </cell>
          <cell r="FG2">
            <v>2</v>
          </cell>
          <cell r="FH2">
            <v>5</v>
          </cell>
          <cell r="FI2">
            <v>3</v>
          </cell>
          <cell r="FJ2">
            <v>3</v>
          </cell>
          <cell r="FK2">
            <v>3</v>
          </cell>
          <cell r="FL2">
            <v>2</v>
          </cell>
          <cell r="FM2">
            <v>2</v>
          </cell>
          <cell r="FN2">
            <v>5</v>
          </cell>
          <cell r="FO2">
            <v>5</v>
          </cell>
          <cell r="FP2">
            <v>3</v>
          </cell>
          <cell r="FQ2">
            <v>6</v>
          </cell>
          <cell r="FR2">
            <v>6</v>
          </cell>
          <cell r="FS2">
            <v>6</v>
          </cell>
          <cell r="FT2">
            <v>2</v>
          </cell>
          <cell r="FU2">
            <v>6</v>
          </cell>
          <cell r="FV2">
            <v>1</v>
          </cell>
          <cell r="FW2">
            <v>1</v>
          </cell>
          <cell r="FX2">
            <v>1</v>
          </cell>
          <cell r="FY2">
            <v>4</v>
          </cell>
          <cell r="FZ2">
            <v>4</v>
          </cell>
          <cell r="GA2">
            <v>3</v>
          </cell>
          <cell r="GB2">
            <v>3</v>
          </cell>
          <cell r="GC2">
            <v>3</v>
          </cell>
          <cell r="GD2">
            <v>5</v>
          </cell>
          <cell r="GE2">
            <v>2</v>
          </cell>
          <cell r="GF2">
            <v>4</v>
          </cell>
          <cell r="GG2">
            <v>6</v>
          </cell>
          <cell r="GH2">
            <v>6</v>
          </cell>
          <cell r="GI2">
            <v>6</v>
          </cell>
          <cell r="GJ2">
            <v>5</v>
          </cell>
          <cell r="GK2">
            <v>3</v>
          </cell>
          <cell r="GL2">
            <v>1</v>
          </cell>
          <cell r="GM2">
            <v>2</v>
          </cell>
          <cell r="GN2">
            <v>6</v>
          </cell>
          <cell r="GO2">
            <v>5</v>
          </cell>
          <cell r="GP2">
            <v>5</v>
          </cell>
          <cell r="GQ2">
            <v>5</v>
          </cell>
          <cell r="GR2">
            <v>2</v>
          </cell>
          <cell r="GS2">
            <v>2</v>
          </cell>
          <cell r="GT2">
            <v>5</v>
          </cell>
          <cell r="GU2">
            <v>2</v>
          </cell>
          <cell r="GV2">
            <v>6</v>
          </cell>
        </row>
        <row r="3">
          <cell r="A3" t="str">
            <v>Teofila Hutchison</v>
          </cell>
          <cell r="B3" t="str">
            <v>McKinley</v>
          </cell>
          <cell r="C3">
            <v>41207</v>
          </cell>
          <cell r="D3">
            <v>41207</v>
          </cell>
          <cell r="E3" t="str">
            <v>Male</v>
          </cell>
          <cell r="F3" t="str">
            <v>White</v>
          </cell>
          <cell r="H3" t="str">
            <v>Bachelors</v>
          </cell>
          <cell r="J3">
            <v>13</v>
          </cell>
          <cell r="K3" t="str">
            <v>Other (please explain)</v>
          </cell>
          <cell r="L3" t="str">
            <v>JROTC</v>
          </cell>
          <cell r="M3" t="str">
            <v>9,10,11,12</v>
          </cell>
          <cell r="O3">
            <v>14</v>
          </cell>
          <cell r="P3">
            <v>13</v>
          </cell>
          <cell r="Q3" t="str">
            <v>We have shared digital devices in the classroom.</v>
          </cell>
          <cell r="R3">
            <v>0</v>
          </cell>
          <cell r="S3">
            <v>2</v>
          </cell>
          <cell r="T3">
            <v>5</v>
          </cell>
          <cell r="U3">
            <v>5</v>
          </cell>
          <cell r="V3">
            <v>5</v>
          </cell>
          <cell r="W3">
            <v>5</v>
          </cell>
          <cell r="X3">
            <v>5</v>
          </cell>
          <cell r="Y3">
            <v>5</v>
          </cell>
          <cell r="Z3">
            <v>5</v>
          </cell>
          <cell r="AA3">
            <v>1</v>
          </cell>
          <cell r="AB3">
            <v>3</v>
          </cell>
          <cell r="AC3">
            <v>4</v>
          </cell>
          <cell r="AD3">
            <v>4</v>
          </cell>
          <cell r="AE3">
            <v>4</v>
          </cell>
          <cell r="AF3">
            <v>3</v>
          </cell>
          <cell r="AG3">
            <v>1</v>
          </cell>
          <cell r="AH3">
            <v>2</v>
          </cell>
          <cell r="AI3">
            <v>3</v>
          </cell>
          <cell r="AJ3">
            <v>3</v>
          </cell>
          <cell r="AK3">
            <v>3</v>
          </cell>
          <cell r="AL3">
            <v>2</v>
          </cell>
          <cell r="AM3">
            <v>3</v>
          </cell>
          <cell r="AN3">
            <v>4</v>
          </cell>
          <cell r="AO3">
            <v>3</v>
          </cell>
          <cell r="AP3">
            <v>4</v>
          </cell>
          <cell r="AQ3">
            <v>4</v>
          </cell>
          <cell r="AR3">
            <v>5</v>
          </cell>
          <cell r="AS3">
            <v>5</v>
          </cell>
          <cell r="AT3">
            <v>4</v>
          </cell>
          <cell r="AU3">
            <v>4</v>
          </cell>
          <cell r="AV3">
            <v>3</v>
          </cell>
          <cell r="AW3">
            <v>3</v>
          </cell>
          <cell r="AX3">
            <v>4</v>
          </cell>
          <cell r="AY3">
            <v>5</v>
          </cell>
          <cell r="AZ3">
            <v>4</v>
          </cell>
          <cell r="BA3">
            <v>2</v>
          </cell>
          <cell r="BB3">
            <v>2</v>
          </cell>
          <cell r="BC3">
            <v>4</v>
          </cell>
          <cell r="BD3">
            <v>2</v>
          </cell>
          <cell r="BE3">
            <v>4</v>
          </cell>
          <cell r="BF3">
            <v>4</v>
          </cell>
          <cell r="BG3">
            <v>4</v>
          </cell>
          <cell r="BH3">
            <v>4</v>
          </cell>
          <cell r="BI3">
            <v>2</v>
          </cell>
          <cell r="BJ3">
            <v>2</v>
          </cell>
          <cell r="BK3">
            <v>2</v>
          </cell>
          <cell r="BL3">
            <v>2</v>
          </cell>
          <cell r="BM3">
            <v>2</v>
          </cell>
          <cell r="BN3">
            <v>2</v>
          </cell>
          <cell r="BO3">
            <v>2</v>
          </cell>
          <cell r="BP3">
            <v>3</v>
          </cell>
          <cell r="BQ3">
            <v>2</v>
          </cell>
          <cell r="BR3">
            <v>2</v>
          </cell>
          <cell r="BS3">
            <v>2</v>
          </cell>
          <cell r="BT3">
            <v>2</v>
          </cell>
          <cell r="BU3">
            <v>3</v>
          </cell>
          <cell r="BV3">
            <v>6</v>
          </cell>
          <cell r="BW3">
            <v>1</v>
          </cell>
          <cell r="BX3">
            <v>2</v>
          </cell>
          <cell r="BY3">
            <v>6</v>
          </cell>
          <cell r="BZ3">
            <v>4</v>
          </cell>
          <cell r="CA3">
            <v>4</v>
          </cell>
          <cell r="CB3">
            <v>1</v>
          </cell>
          <cell r="CC3">
            <v>5</v>
          </cell>
          <cell r="CD3">
            <v>1</v>
          </cell>
          <cell r="CE3">
            <v>1</v>
          </cell>
          <cell r="CF3">
            <v>1</v>
          </cell>
          <cell r="CG3">
            <v>4</v>
          </cell>
          <cell r="CH3">
            <v>1</v>
          </cell>
          <cell r="CI3">
            <v>1</v>
          </cell>
          <cell r="CJ3">
            <v>1</v>
          </cell>
          <cell r="CK3">
            <v>1</v>
          </cell>
          <cell r="CL3">
            <v>1</v>
          </cell>
          <cell r="CM3">
            <v>1</v>
          </cell>
          <cell r="CN3">
            <v>1</v>
          </cell>
          <cell r="CO3">
            <v>5</v>
          </cell>
          <cell r="CP3">
            <v>5</v>
          </cell>
          <cell r="CQ3">
            <v>6</v>
          </cell>
          <cell r="CR3">
            <v>6</v>
          </cell>
          <cell r="CS3">
            <v>1</v>
          </cell>
          <cell r="CT3">
            <v>1</v>
          </cell>
          <cell r="CU3">
            <v>1</v>
          </cell>
          <cell r="CV3">
            <v>6</v>
          </cell>
          <cell r="CW3">
            <v>1</v>
          </cell>
          <cell r="CX3">
            <v>1</v>
          </cell>
          <cell r="CY3">
            <v>1</v>
          </cell>
          <cell r="CZ3">
            <v>1</v>
          </cell>
          <cell r="DA3">
            <v>1</v>
          </cell>
          <cell r="DB3">
            <v>4</v>
          </cell>
          <cell r="DC3">
            <v>4</v>
          </cell>
          <cell r="DD3">
            <v>1</v>
          </cell>
          <cell r="DE3">
            <v>4</v>
          </cell>
          <cell r="DF3">
            <v>3</v>
          </cell>
          <cell r="DG3">
            <v>3</v>
          </cell>
          <cell r="DH3">
            <v>1</v>
          </cell>
          <cell r="DI3">
            <v>3</v>
          </cell>
          <cell r="DJ3">
            <v>1</v>
          </cell>
          <cell r="DK3">
            <v>1</v>
          </cell>
          <cell r="DL3">
            <v>1</v>
          </cell>
          <cell r="DM3">
            <v>3</v>
          </cell>
          <cell r="DN3">
            <v>1</v>
          </cell>
          <cell r="DO3">
            <v>1</v>
          </cell>
          <cell r="DP3">
            <v>1</v>
          </cell>
          <cell r="DQ3">
            <v>1</v>
          </cell>
          <cell r="DR3">
            <v>1</v>
          </cell>
          <cell r="DS3">
            <v>1</v>
          </cell>
          <cell r="DT3">
            <v>2</v>
          </cell>
          <cell r="DU3">
            <v>1</v>
          </cell>
          <cell r="DV3">
            <v>1</v>
          </cell>
          <cell r="DW3">
            <v>3</v>
          </cell>
          <cell r="DX3">
            <v>3</v>
          </cell>
          <cell r="DY3">
            <v>1</v>
          </cell>
          <cell r="DZ3">
            <v>1</v>
          </cell>
          <cell r="EA3">
            <v>1</v>
          </cell>
          <cell r="EB3">
            <v>4</v>
          </cell>
          <cell r="EC3">
            <v>1</v>
          </cell>
          <cell r="ED3">
            <v>1</v>
          </cell>
          <cell r="EE3">
            <v>1</v>
          </cell>
          <cell r="EF3">
            <v>1</v>
          </cell>
          <cell r="EG3">
            <v>1</v>
          </cell>
          <cell r="EH3">
            <v>3</v>
          </cell>
          <cell r="EI3">
            <v>3</v>
          </cell>
          <cell r="EJ3">
            <v>1</v>
          </cell>
          <cell r="EK3">
            <v>5</v>
          </cell>
          <cell r="EL3">
            <v>5</v>
          </cell>
          <cell r="EM3">
            <v>5</v>
          </cell>
          <cell r="EN3">
            <v>2</v>
          </cell>
          <cell r="EO3">
            <v>4</v>
          </cell>
          <cell r="EP3">
            <v>2</v>
          </cell>
          <cell r="EQ3">
            <v>2</v>
          </cell>
          <cell r="ER3">
            <v>2</v>
          </cell>
          <cell r="ES3">
            <v>4</v>
          </cell>
          <cell r="ET3">
            <v>2</v>
          </cell>
          <cell r="EU3">
            <v>2</v>
          </cell>
          <cell r="EV3">
            <v>2</v>
          </cell>
          <cell r="EW3">
            <v>2</v>
          </cell>
          <cell r="EX3">
            <v>2</v>
          </cell>
          <cell r="EY3">
            <v>2</v>
          </cell>
          <cell r="EZ3">
            <v>2</v>
          </cell>
          <cell r="FA3">
            <v>4</v>
          </cell>
          <cell r="FB3">
            <v>5</v>
          </cell>
          <cell r="FC3">
            <v>6</v>
          </cell>
          <cell r="FD3">
            <v>6</v>
          </cell>
          <cell r="FE3">
            <v>4</v>
          </cell>
          <cell r="FF3">
            <v>3</v>
          </cell>
          <cell r="FG3">
            <v>2</v>
          </cell>
          <cell r="FH3">
            <v>5</v>
          </cell>
          <cell r="FI3">
            <v>5</v>
          </cell>
          <cell r="FJ3">
            <v>3</v>
          </cell>
          <cell r="FK3">
            <v>4</v>
          </cell>
          <cell r="FL3">
            <v>5</v>
          </cell>
          <cell r="FM3">
            <v>5</v>
          </cell>
          <cell r="FN3">
            <v>5</v>
          </cell>
          <cell r="FO3">
            <v>5</v>
          </cell>
          <cell r="FP3">
            <v>2</v>
          </cell>
          <cell r="FQ3">
            <v>6</v>
          </cell>
          <cell r="FR3">
            <v>6</v>
          </cell>
          <cell r="FS3">
            <v>2</v>
          </cell>
          <cell r="FT3">
            <v>1</v>
          </cell>
          <cell r="FU3">
            <v>1</v>
          </cell>
          <cell r="FV3">
            <v>1</v>
          </cell>
          <cell r="FW3">
            <v>1</v>
          </cell>
          <cell r="FX3">
            <v>1</v>
          </cell>
          <cell r="FY3">
            <v>3</v>
          </cell>
          <cell r="FZ3">
            <v>1</v>
          </cell>
          <cell r="GA3">
            <v>1</v>
          </cell>
          <cell r="GB3">
            <v>1</v>
          </cell>
          <cell r="GC3">
            <v>1</v>
          </cell>
          <cell r="GD3">
            <v>1</v>
          </cell>
          <cell r="GE3">
            <v>1</v>
          </cell>
          <cell r="GF3">
            <v>1</v>
          </cell>
          <cell r="GG3">
            <v>2</v>
          </cell>
          <cell r="GH3">
            <v>4</v>
          </cell>
          <cell r="GI3">
            <v>6</v>
          </cell>
          <cell r="GJ3">
            <v>6</v>
          </cell>
          <cell r="GK3">
            <v>2</v>
          </cell>
          <cell r="GL3">
            <v>1</v>
          </cell>
          <cell r="GM3">
            <v>1</v>
          </cell>
          <cell r="GN3">
            <v>5</v>
          </cell>
          <cell r="GO3">
            <v>3</v>
          </cell>
          <cell r="GP3">
            <v>1</v>
          </cell>
          <cell r="GQ3">
            <v>1</v>
          </cell>
          <cell r="GR3">
            <v>2</v>
          </cell>
          <cell r="GS3">
            <v>2</v>
          </cell>
          <cell r="GT3">
            <v>5</v>
          </cell>
          <cell r="GU3">
            <v>5</v>
          </cell>
          <cell r="GV3">
            <v>2</v>
          </cell>
        </row>
        <row r="4">
          <cell r="A4" t="str">
            <v>Meta Mcintosh</v>
          </cell>
          <cell r="B4" t="str">
            <v>McKinley</v>
          </cell>
          <cell r="C4">
            <v>41229</v>
          </cell>
          <cell r="D4">
            <v>41229</v>
          </cell>
          <cell r="E4" t="str">
            <v>Female</v>
          </cell>
          <cell r="F4" t="str">
            <v>White</v>
          </cell>
          <cell r="H4" t="str">
            <v>Bachelors</v>
          </cell>
          <cell r="J4">
            <v>28</v>
          </cell>
          <cell r="K4" t="str">
            <v>Reading/Language Arts</v>
          </cell>
          <cell r="M4" t="str">
            <v>9,11</v>
          </cell>
          <cell r="O4">
            <v>20</v>
          </cell>
          <cell r="P4">
            <v>10</v>
          </cell>
          <cell r="Q4" t="str">
            <v>We have scheduled one-to-one access in another location (computer lab, media center, etc.)</v>
          </cell>
          <cell r="R4">
            <v>0</v>
          </cell>
          <cell r="S4">
            <v>2</v>
          </cell>
          <cell r="T4">
            <v>4</v>
          </cell>
          <cell r="U4">
            <v>5</v>
          </cell>
          <cell r="V4">
            <v>5</v>
          </cell>
          <cell r="W4">
            <v>5</v>
          </cell>
          <cell r="X4">
            <v>4</v>
          </cell>
          <cell r="Y4">
            <v>4</v>
          </cell>
          <cell r="Z4">
            <v>4</v>
          </cell>
          <cell r="AA4">
            <v>2</v>
          </cell>
          <cell r="AB4">
            <v>2</v>
          </cell>
          <cell r="AC4">
            <v>3</v>
          </cell>
          <cell r="AD4">
            <v>1</v>
          </cell>
          <cell r="AE4">
            <v>3</v>
          </cell>
          <cell r="AF4">
            <v>4</v>
          </cell>
          <cell r="AG4">
            <v>1</v>
          </cell>
          <cell r="AH4">
            <v>1</v>
          </cell>
          <cell r="AI4">
            <v>3</v>
          </cell>
          <cell r="AJ4">
            <v>3</v>
          </cell>
          <cell r="AK4">
            <v>3</v>
          </cell>
          <cell r="AL4">
            <v>3</v>
          </cell>
          <cell r="AM4">
            <v>4</v>
          </cell>
          <cell r="AN4">
            <v>4</v>
          </cell>
          <cell r="AO4">
            <v>4</v>
          </cell>
          <cell r="AP4">
            <v>4</v>
          </cell>
          <cell r="AQ4">
            <v>4</v>
          </cell>
          <cell r="AR4">
            <v>3</v>
          </cell>
          <cell r="AS4">
            <v>3</v>
          </cell>
          <cell r="AT4">
            <v>4</v>
          </cell>
          <cell r="AU4">
            <v>4</v>
          </cell>
          <cell r="AV4">
            <v>4</v>
          </cell>
          <cell r="AW4">
            <v>4</v>
          </cell>
          <cell r="AX4">
            <v>3</v>
          </cell>
          <cell r="AY4">
            <v>3</v>
          </cell>
          <cell r="AZ4">
            <v>3</v>
          </cell>
          <cell r="BA4">
            <v>4</v>
          </cell>
          <cell r="BB4">
            <v>2</v>
          </cell>
          <cell r="BC4">
            <v>3</v>
          </cell>
          <cell r="BD4">
            <v>4</v>
          </cell>
          <cell r="BE4">
            <v>3</v>
          </cell>
          <cell r="BF4">
            <v>3</v>
          </cell>
          <cell r="BG4">
            <v>4</v>
          </cell>
          <cell r="BH4">
            <v>4</v>
          </cell>
          <cell r="BI4">
            <v>2</v>
          </cell>
          <cell r="BJ4">
            <v>2</v>
          </cell>
          <cell r="BK4">
            <v>2</v>
          </cell>
          <cell r="BL4">
            <v>2</v>
          </cell>
          <cell r="BM4">
            <v>2</v>
          </cell>
          <cell r="BN4">
            <v>2</v>
          </cell>
          <cell r="BO4">
            <v>2</v>
          </cell>
          <cell r="BP4">
            <v>2</v>
          </cell>
          <cell r="BQ4">
            <v>4</v>
          </cell>
          <cell r="BR4">
            <v>2</v>
          </cell>
          <cell r="BS4">
            <v>3</v>
          </cell>
          <cell r="BT4">
            <v>2</v>
          </cell>
          <cell r="BU4">
            <v>2</v>
          </cell>
          <cell r="BV4">
            <v>6</v>
          </cell>
          <cell r="BW4">
            <v>6</v>
          </cell>
          <cell r="BX4">
            <v>1</v>
          </cell>
          <cell r="BY4">
            <v>6</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6</v>
          </cell>
          <cell r="CR4">
            <v>6</v>
          </cell>
          <cell r="CS4">
            <v>3</v>
          </cell>
          <cell r="CT4">
            <v>6</v>
          </cell>
          <cell r="CU4">
            <v>1</v>
          </cell>
          <cell r="CV4">
            <v>6</v>
          </cell>
          <cell r="CW4">
            <v>6</v>
          </cell>
          <cell r="CX4">
            <v>1</v>
          </cell>
          <cell r="CY4">
            <v>1</v>
          </cell>
          <cell r="CZ4">
            <v>1</v>
          </cell>
          <cell r="DA4">
            <v>1</v>
          </cell>
          <cell r="DB4">
            <v>4</v>
          </cell>
          <cell r="DC4">
            <v>3</v>
          </cell>
          <cell r="DD4">
            <v>1</v>
          </cell>
          <cell r="DE4">
            <v>4</v>
          </cell>
          <cell r="DF4">
            <v>3</v>
          </cell>
          <cell r="DG4">
            <v>3</v>
          </cell>
          <cell r="DH4">
            <v>3</v>
          </cell>
          <cell r="DI4">
            <v>4</v>
          </cell>
          <cell r="DJ4">
            <v>3</v>
          </cell>
          <cell r="DK4">
            <v>3</v>
          </cell>
          <cell r="DL4">
            <v>3</v>
          </cell>
          <cell r="DM4">
            <v>3</v>
          </cell>
          <cell r="DN4">
            <v>5</v>
          </cell>
          <cell r="DO4">
            <v>3</v>
          </cell>
          <cell r="DP4">
            <v>3</v>
          </cell>
          <cell r="DQ4">
            <v>3</v>
          </cell>
          <cell r="DR4">
            <v>3</v>
          </cell>
          <cell r="DS4">
            <v>3</v>
          </cell>
          <cell r="DT4">
            <v>3</v>
          </cell>
          <cell r="DU4">
            <v>4</v>
          </cell>
          <cell r="DV4">
            <v>3</v>
          </cell>
          <cell r="DW4">
            <v>6</v>
          </cell>
          <cell r="DX4">
            <v>6</v>
          </cell>
          <cell r="DY4">
            <v>6</v>
          </cell>
          <cell r="DZ4">
            <v>6</v>
          </cell>
          <cell r="EA4">
            <v>3</v>
          </cell>
          <cell r="EB4">
            <v>6</v>
          </cell>
          <cell r="EC4">
            <v>6</v>
          </cell>
          <cell r="ED4">
            <v>3</v>
          </cell>
          <cell r="EE4">
            <v>3</v>
          </cell>
          <cell r="EF4">
            <v>3</v>
          </cell>
          <cell r="EG4">
            <v>3</v>
          </cell>
          <cell r="EH4">
            <v>3</v>
          </cell>
          <cell r="EI4">
            <v>3</v>
          </cell>
          <cell r="EJ4">
            <v>3</v>
          </cell>
          <cell r="EK4">
            <v>6</v>
          </cell>
          <cell r="EL4">
            <v>2</v>
          </cell>
          <cell r="EM4">
            <v>2</v>
          </cell>
          <cell r="EN4">
            <v>2</v>
          </cell>
          <cell r="EO4">
            <v>2</v>
          </cell>
          <cell r="EP4">
            <v>2</v>
          </cell>
          <cell r="EQ4">
            <v>2</v>
          </cell>
          <cell r="ER4">
            <v>2</v>
          </cell>
          <cell r="ES4">
            <v>2</v>
          </cell>
          <cell r="ET4">
            <v>4</v>
          </cell>
          <cell r="EU4">
            <v>2</v>
          </cell>
          <cell r="EV4">
            <v>2</v>
          </cell>
          <cell r="EW4">
            <v>2</v>
          </cell>
          <cell r="EX4">
            <v>2</v>
          </cell>
          <cell r="EY4">
            <v>2</v>
          </cell>
          <cell r="EZ4">
            <v>2</v>
          </cell>
          <cell r="FA4">
            <v>4</v>
          </cell>
          <cell r="FB4">
            <v>6</v>
          </cell>
          <cell r="FC4">
            <v>6</v>
          </cell>
          <cell r="FD4">
            <v>6</v>
          </cell>
          <cell r="FE4">
            <v>6</v>
          </cell>
          <cell r="FF4">
            <v>6</v>
          </cell>
          <cell r="FG4">
            <v>1</v>
          </cell>
          <cell r="FH4">
            <v>6</v>
          </cell>
          <cell r="FI4">
            <v>6</v>
          </cell>
          <cell r="FJ4">
            <v>1</v>
          </cell>
          <cell r="FK4">
            <v>1</v>
          </cell>
          <cell r="FL4">
            <v>1</v>
          </cell>
          <cell r="FM4">
            <v>1</v>
          </cell>
          <cell r="FN4">
            <v>4</v>
          </cell>
          <cell r="FO4">
            <v>6</v>
          </cell>
          <cell r="FP4">
            <v>1</v>
          </cell>
          <cell r="FQ4">
            <v>6</v>
          </cell>
          <cell r="FR4">
            <v>3</v>
          </cell>
          <cell r="FS4">
            <v>3</v>
          </cell>
          <cell r="FT4">
            <v>3</v>
          </cell>
          <cell r="FU4">
            <v>4</v>
          </cell>
          <cell r="FV4">
            <v>3</v>
          </cell>
          <cell r="FW4">
            <v>3</v>
          </cell>
          <cell r="FX4">
            <v>3</v>
          </cell>
          <cell r="FY4">
            <v>3</v>
          </cell>
          <cell r="FZ4">
            <v>4</v>
          </cell>
          <cell r="GA4">
            <v>3</v>
          </cell>
          <cell r="GB4">
            <v>3</v>
          </cell>
          <cell r="GC4">
            <v>3</v>
          </cell>
          <cell r="GD4">
            <v>3</v>
          </cell>
          <cell r="GE4">
            <v>3</v>
          </cell>
          <cell r="GF4">
            <v>3</v>
          </cell>
          <cell r="GG4">
            <v>4</v>
          </cell>
          <cell r="GH4">
            <v>6</v>
          </cell>
          <cell r="GI4">
            <v>6</v>
          </cell>
          <cell r="GJ4">
            <v>6</v>
          </cell>
          <cell r="GK4">
            <v>6</v>
          </cell>
          <cell r="GL4">
            <v>6</v>
          </cell>
          <cell r="GM4">
            <v>3</v>
          </cell>
          <cell r="GN4">
            <v>6</v>
          </cell>
          <cell r="GO4">
            <v>6</v>
          </cell>
          <cell r="GP4">
            <v>3</v>
          </cell>
          <cell r="GQ4">
            <v>3</v>
          </cell>
          <cell r="GR4">
            <v>3</v>
          </cell>
          <cell r="GS4">
            <v>3</v>
          </cell>
          <cell r="GT4">
            <v>4</v>
          </cell>
          <cell r="GU4">
            <v>4</v>
          </cell>
          <cell r="GV4">
            <v>3</v>
          </cell>
        </row>
        <row r="5">
          <cell r="A5" t="str">
            <v>Celena Myles</v>
          </cell>
          <cell r="B5" t="str">
            <v>McKinley</v>
          </cell>
          <cell r="C5">
            <v>41207</v>
          </cell>
          <cell r="D5">
            <v>41207</v>
          </cell>
          <cell r="E5" t="str">
            <v>Male</v>
          </cell>
          <cell r="F5" t="str">
            <v>White</v>
          </cell>
          <cell r="H5" t="str">
            <v>Bachelors</v>
          </cell>
          <cell r="J5">
            <v>8</v>
          </cell>
          <cell r="K5" t="str">
            <v>Other (please explain)</v>
          </cell>
          <cell r="L5" t="str">
            <v>NJROTC</v>
          </cell>
          <cell r="M5" t="str">
            <v>10,11,12</v>
          </cell>
          <cell r="O5">
            <v>15</v>
          </cell>
          <cell r="P5">
            <v>8</v>
          </cell>
          <cell r="Q5" t="str">
            <v>We have shared digital devices in the classroom.,We have one-to-one digital devices in the classroom.</v>
          </cell>
          <cell r="R5">
            <v>0</v>
          </cell>
          <cell r="S5">
            <v>1</v>
          </cell>
          <cell r="T5">
            <v>4</v>
          </cell>
          <cell r="U5">
            <v>4</v>
          </cell>
          <cell r="V5">
            <v>5</v>
          </cell>
          <cell r="W5">
            <v>4</v>
          </cell>
          <cell r="X5">
            <v>3</v>
          </cell>
          <cell r="Y5">
            <v>4</v>
          </cell>
          <cell r="Z5">
            <v>4</v>
          </cell>
          <cell r="AA5">
            <v>2</v>
          </cell>
          <cell r="AB5">
            <v>2</v>
          </cell>
          <cell r="AC5">
            <v>4</v>
          </cell>
          <cell r="AD5">
            <v>5</v>
          </cell>
          <cell r="AE5">
            <v>3</v>
          </cell>
          <cell r="AF5">
            <v>3</v>
          </cell>
          <cell r="AG5">
            <v>3</v>
          </cell>
          <cell r="AH5">
            <v>4</v>
          </cell>
          <cell r="AI5">
            <v>4</v>
          </cell>
          <cell r="AJ5">
            <v>3</v>
          </cell>
          <cell r="AK5">
            <v>3</v>
          </cell>
          <cell r="AL5">
            <v>5</v>
          </cell>
          <cell r="AM5">
            <v>4</v>
          </cell>
          <cell r="AN5">
            <v>4</v>
          </cell>
          <cell r="AO5">
            <v>4</v>
          </cell>
          <cell r="AP5">
            <v>4</v>
          </cell>
          <cell r="AQ5">
            <v>2</v>
          </cell>
          <cell r="AR5">
            <v>4</v>
          </cell>
          <cell r="AS5">
            <v>4</v>
          </cell>
          <cell r="AT5">
            <v>4</v>
          </cell>
          <cell r="AU5">
            <v>4</v>
          </cell>
          <cell r="AV5">
            <v>3</v>
          </cell>
          <cell r="AW5">
            <v>4</v>
          </cell>
          <cell r="AX5">
            <v>4</v>
          </cell>
          <cell r="AY5">
            <v>4</v>
          </cell>
          <cell r="AZ5">
            <v>4</v>
          </cell>
          <cell r="BA5">
            <v>3</v>
          </cell>
          <cell r="BB5">
            <v>3</v>
          </cell>
          <cell r="BC5">
            <v>5</v>
          </cell>
          <cell r="BD5">
            <v>4</v>
          </cell>
          <cell r="BE5">
            <v>4</v>
          </cell>
          <cell r="BF5">
            <v>4</v>
          </cell>
          <cell r="BG5">
            <v>4</v>
          </cell>
          <cell r="BH5">
            <v>3</v>
          </cell>
          <cell r="BI5">
            <v>6</v>
          </cell>
          <cell r="BJ5">
            <v>6</v>
          </cell>
          <cell r="BK5">
            <v>4</v>
          </cell>
          <cell r="BL5">
            <v>5</v>
          </cell>
          <cell r="BM5">
            <v>1</v>
          </cell>
          <cell r="BN5">
            <v>1</v>
          </cell>
          <cell r="BO5">
            <v>2</v>
          </cell>
          <cell r="BP5">
            <v>3</v>
          </cell>
          <cell r="BQ5">
            <v>3</v>
          </cell>
          <cell r="BR5">
            <v>4</v>
          </cell>
          <cell r="BS5">
            <v>2</v>
          </cell>
          <cell r="BT5">
            <v>6</v>
          </cell>
          <cell r="BU5">
            <v>6</v>
          </cell>
          <cell r="BV5">
            <v>6</v>
          </cell>
          <cell r="BW5">
            <v>3</v>
          </cell>
          <cell r="BX5">
            <v>4</v>
          </cell>
          <cell r="BY5">
            <v>6</v>
          </cell>
          <cell r="BZ5">
            <v>6</v>
          </cell>
          <cell r="CA5">
            <v>1</v>
          </cell>
          <cell r="CB5">
            <v>1</v>
          </cell>
          <cell r="CC5">
            <v>4</v>
          </cell>
          <cell r="CD5">
            <v>1</v>
          </cell>
          <cell r="CE5">
            <v>1</v>
          </cell>
          <cell r="CF5">
            <v>1</v>
          </cell>
          <cell r="CG5">
            <v>3</v>
          </cell>
          <cell r="CH5">
            <v>1</v>
          </cell>
          <cell r="CI5">
            <v>1</v>
          </cell>
          <cell r="CJ5">
            <v>1</v>
          </cell>
          <cell r="CK5">
            <v>1</v>
          </cell>
          <cell r="CL5">
            <v>1</v>
          </cell>
          <cell r="CM5">
            <v>1</v>
          </cell>
          <cell r="CN5">
            <v>1</v>
          </cell>
          <cell r="CO5">
            <v>6</v>
          </cell>
          <cell r="CP5">
            <v>5</v>
          </cell>
          <cell r="CQ5">
            <v>6</v>
          </cell>
          <cell r="CR5">
            <v>6</v>
          </cell>
          <cell r="CS5">
            <v>3</v>
          </cell>
          <cell r="CT5">
            <v>1</v>
          </cell>
          <cell r="CU5">
            <v>1</v>
          </cell>
          <cell r="CV5">
            <v>6</v>
          </cell>
          <cell r="CW5">
            <v>1</v>
          </cell>
          <cell r="CX5">
            <v>1</v>
          </cell>
          <cell r="CY5">
            <v>1</v>
          </cell>
          <cell r="CZ5">
            <v>3</v>
          </cell>
          <cell r="DA5">
            <v>1</v>
          </cell>
          <cell r="DB5">
            <v>6</v>
          </cell>
          <cell r="DC5">
            <v>1</v>
          </cell>
          <cell r="DD5">
            <v>1</v>
          </cell>
          <cell r="DE5">
            <v>3</v>
          </cell>
          <cell r="DF5">
            <v>4</v>
          </cell>
          <cell r="DG5">
            <v>1</v>
          </cell>
          <cell r="DH5">
            <v>1</v>
          </cell>
          <cell r="DI5">
            <v>2</v>
          </cell>
          <cell r="DJ5">
            <v>1</v>
          </cell>
          <cell r="DK5">
            <v>1</v>
          </cell>
          <cell r="DL5">
            <v>1</v>
          </cell>
          <cell r="DM5">
            <v>1</v>
          </cell>
          <cell r="DN5">
            <v>1</v>
          </cell>
          <cell r="DO5">
            <v>1</v>
          </cell>
          <cell r="DP5">
            <v>1</v>
          </cell>
          <cell r="DQ5">
            <v>1</v>
          </cell>
          <cell r="DR5">
            <v>1</v>
          </cell>
          <cell r="DS5">
            <v>1</v>
          </cell>
          <cell r="DT5">
            <v>1</v>
          </cell>
          <cell r="DU5">
            <v>6</v>
          </cell>
          <cell r="DV5">
            <v>3</v>
          </cell>
          <cell r="DW5">
            <v>1</v>
          </cell>
          <cell r="DX5">
            <v>5</v>
          </cell>
          <cell r="DY5">
            <v>1</v>
          </cell>
          <cell r="DZ5">
            <v>1</v>
          </cell>
          <cell r="EA5">
            <v>1</v>
          </cell>
          <cell r="EB5">
            <v>4</v>
          </cell>
          <cell r="EC5">
            <v>3</v>
          </cell>
          <cell r="ED5">
            <v>1</v>
          </cell>
          <cell r="EE5">
            <v>1</v>
          </cell>
          <cell r="EF5">
            <v>3</v>
          </cell>
          <cell r="EG5">
            <v>1</v>
          </cell>
          <cell r="EH5">
            <v>6</v>
          </cell>
          <cell r="EI5">
            <v>1</v>
          </cell>
          <cell r="EJ5">
            <v>1</v>
          </cell>
          <cell r="EK5">
            <v>5</v>
          </cell>
          <cell r="EL5">
            <v>5</v>
          </cell>
          <cell r="EM5">
            <v>3</v>
          </cell>
          <cell r="EN5">
            <v>1</v>
          </cell>
          <cell r="EO5">
            <v>5</v>
          </cell>
          <cell r="EP5">
            <v>1</v>
          </cell>
          <cell r="EQ5">
            <v>1</v>
          </cell>
          <cell r="ER5">
            <v>1</v>
          </cell>
          <cell r="ES5">
            <v>2</v>
          </cell>
          <cell r="ET5">
            <v>1</v>
          </cell>
          <cell r="EU5">
            <v>1</v>
          </cell>
          <cell r="EV5">
            <v>1</v>
          </cell>
          <cell r="EW5">
            <v>1</v>
          </cell>
          <cell r="EX5">
            <v>1</v>
          </cell>
          <cell r="EY5">
            <v>1</v>
          </cell>
          <cell r="EZ5">
            <v>1</v>
          </cell>
          <cell r="FA5">
            <v>5</v>
          </cell>
          <cell r="FB5">
            <v>5</v>
          </cell>
          <cell r="FC5">
            <v>6</v>
          </cell>
          <cell r="FD5">
            <v>5</v>
          </cell>
          <cell r="FE5">
            <v>4</v>
          </cell>
          <cell r="FF5">
            <v>4</v>
          </cell>
          <cell r="FG5">
            <v>3</v>
          </cell>
          <cell r="FH5">
            <v>4</v>
          </cell>
          <cell r="FI5">
            <v>5</v>
          </cell>
          <cell r="FJ5">
            <v>3</v>
          </cell>
          <cell r="FK5">
            <v>3</v>
          </cell>
          <cell r="FL5">
            <v>4</v>
          </cell>
          <cell r="FM5">
            <v>4</v>
          </cell>
          <cell r="FN5">
            <v>5</v>
          </cell>
          <cell r="FO5">
            <v>4</v>
          </cell>
          <cell r="FP5">
            <v>1</v>
          </cell>
          <cell r="FQ5">
            <v>6</v>
          </cell>
          <cell r="FR5">
            <v>6</v>
          </cell>
          <cell r="FS5">
            <v>3</v>
          </cell>
          <cell r="FT5">
            <v>1</v>
          </cell>
          <cell r="FU5">
            <v>6</v>
          </cell>
          <cell r="FV5">
            <v>1</v>
          </cell>
          <cell r="FW5">
            <v>1</v>
          </cell>
          <cell r="FX5">
            <v>1</v>
          </cell>
          <cell r="FY5">
            <v>1</v>
          </cell>
          <cell r="FZ5">
            <v>1</v>
          </cell>
          <cell r="GA5">
            <v>1</v>
          </cell>
          <cell r="GB5">
            <v>1</v>
          </cell>
          <cell r="GC5">
            <v>1</v>
          </cell>
          <cell r="GD5">
            <v>1</v>
          </cell>
          <cell r="GE5">
            <v>1</v>
          </cell>
          <cell r="GF5">
            <v>1</v>
          </cell>
          <cell r="GG5">
            <v>6</v>
          </cell>
          <cell r="GH5">
            <v>6</v>
          </cell>
          <cell r="GI5">
            <v>6</v>
          </cell>
          <cell r="GJ5">
            <v>6</v>
          </cell>
          <cell r="GK5">
            <v>4</v>
          </cell>
          <cell r="GL5">
            <v>1</v>
          </cell>
          <cell r="GM5">
            <v>1</v>
          </cell>
          <cell r="GN5">
            <v>6</v>
          </cell>
          <cell r="GO5">
            <v>3</v>
          </cell>
          <cell r="GP5">
            <v>1</v>
          </cell>
          <cell r="GQ5">
            <v>1</v>
          </cell>
          <cell r="GR5">
            <v>5</v>
          </cell>
          <cell r="GS5">
            <v>5</v>
          </cell>
          <cell r="GT5">
            <v>6</v>
          </cell>
          <cell r="GU5">
            <v>4</v>
          </cell>
          <cell r="GV5">
            <v>5</v>
          </cell>
        </row>
        <row r="6">
          <cell r="A6" t="str">
            <v>Vickey Word</v>
          </cell>
          <cell r="B6" t="str">
            <v>McKinley</v>
          </cell>
          <cell r="C6">
            <v>41212</v>
          </cell>
          <cell r="D6">
            <v>41213</v>
          </cell>
          <cell r="E6" t="str">
            <v>Male</v>
          </cell>
          <cell r="F6" t="str">
            <v>White</v>
          </cell>
          <cell r="H6" t="str">
            <v>Masters</v>
          </cell>
          <cell r="J6">
            <v>17</v>
          </cell>
          <cell r="K6" t="str">
            <v>Other (please explain)</v>
          </cell>
          <cell r="L6" t="str">
            <v>Administrator</v>
          </cell>
          <cell r="M6" t="str">
            <v>Other (please explain)</v>
          </cell>
          <cell r="N6" t="str">
            <v>Administrator</v>
          </cell>
          <cell r="O6">
            <v>20</v>
          </cell>
          <cell r="P6">
            <v>7</v>
          </cell>
          <cell r="Q6" t="str">
            <v>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6">
            <v>0</v>
          </cell>
          <cell r="S6">
            <v>1</v>
          </cell>
          <cell r="T6">
            <v>4</v>
          </cell>
          <cell r="U6">
            <v>5</v>
          </cell>
          <cell r="V6">
            <v>5</v>
          </cell>
          <cell r="W6">
            <v>5</v>
          </cell>
          <cell r="X6">
            <v>4</v>
          </cell>
          <cell r="Y6">
            <v>4</v>
          </cell>
          <cell r="Z6">
            <v>4</v>
          </cell>
          <cell r="AA6">
            <v>2</v>
          </cell>
          <cell r="AB6">
            <v>3</v>
          </cell>
          <cell r="AC6">
            <v>4</v>
          </cell>
          <cell r="AD6">
            <v>1</v>
          </cell>
          <cell r="AE6">
            <v>3</v>
          </cell>
          <cell r="AF6">
            <v>4</v>
          </cell>
          <cell r="AG6">
            <v>2</v>
          </cell>
          <cell r="AH6">
            <v>2</v>
          </cell>
          <cell r="AI6">
            <v>3</v>
          </cell>
          <cell r="AJ6">
            <v>3</v>
          </cell>
          <cell r="AK6">
            <v>3</v>
          </cell>
          <cell r="AL6">
            <v>3</v>
          </cell>
          <cell r="AM6">
            <v>3</v>
          </cell>
          <cell r="AN6">
            <v>4</v>
          </cell>
          <cell r="AO6">
            <v>4</v>
          </cell>
          <cell r="AP6">
            <v>3</v>
          </cell>
          <cell r="AQ6">
            <v>3</v>
          </cell>
          <cell r="AR6">
            <v>3</v>
          </cell>
          <cell r="AS6">
            <v>3</v>
          </cell>
          <cell r="AT6">
            <v>4</v>
          </cell>
          <cell r="AU6">
            <v>3</v>
          </cell>
          <cell r="AV6">
            <v>4</v>
          </cell>
          <cell r="AW6">
            <v>4</v>
          </cell>
          <cell r="AX6">
            <v>3</v>
          </cell>
          <cell r="AY6">
            <v>4</v>
          </cell>
          <cell r="AZ6">
            <v>4</v>
          </cell>
          <cell r="BA6">
            <v>3</v>
          </cell>
          <cell r="BB6">
            <v>4</v>
          </cell>
          <cell r="BC6">
            <v>3</v>
          </cell>
          <cell r="BD6">
            <v>3</v>
          </cell>
          <cell r="BE6">
            <v>3</v>
          </cell>
          <cell r="BF6">
            <v>4</v>
          </cell>
          <cell r="BG6">
            <v>4</v>
          </cell>
          <cell r="BH6">
            <v>4</v>
          </cell>
          <cell r="BI6">
            <v>2</v>
          </cell>
          <cell r="BJ6">
            <v>3</v>
          </cell>
          <cell r="BK6">
            <v>3</v>
          </cell>
          <cell r="BL6">
            <v>3</v>
          </cell>
          <cell r="BM6">
            <v>2</v>
          </cell>
          <cell r="BN6">
            <v>3</v>
          </cell>
          <cell r="BO6">
            <v>3</v>
          </cell>
          <cell r="BP6">
            <v>3</v>
          </cell>
          <cell r="BQ6">
            <v>3</v>
          </cell>
          <cell r="BR6">
            <v>4</v>
          </cell>
          <cell r="BS6">
            <v>3</v>
          </cell>
          <cell r="BT6">
            <v>3</v>
          </cell>
          <cell r="BU6">
            <v>2</v>
          </cell>
          <cell r="BV6">
            <v>4</v>
          </cell>
          <cell r="BW6">
            <v>4</v>
          </cell>
          <cell r="BX6">
            <v>4</v>
          </cell>
          <cell r="BY6">
            <v>4</v>
          </cell>
          <cell r="BZ6">
            <v>3</v>
          </cell>
          <cell r="CA6">
            <v>3</v>
          </cell>
          <cell r="CB6">
            <v>4</v>
          </cell>
          <cell r="CC6">
            <v>5</v>
          </cell>
          <cell r="CD6">
            <v>4</v>
          </cell>
          <cell r="CE6">
            <v>5</v>
          </cell>
          <cell r="CF6">
            <v>2</v>
          </cell>
          <cell r="CG6">
            <v>1</v>
          </cell>
          <cell r="CH6">
            <v>1</v>
          </cell>
          <cell r="CI6">
            <v>1</v>
          </cell>
          <cell r="CJ6">
            <v>1</v>
          </cell>
          <cell r="CK6">
            <v>1</v>
          </cell>
          <cell r="CL6">
            <v>2</v>
          </cell>
          <cell r="CM6">
            <v>1</v>
          </cell>
          <cell r="CN6">
            <v>2</v>
          </cell>
          <cell r="CO6">
            <v>2</v>
          </cell>
          <cell r="CP6">
            <v>5</v>
          </cell>
          <cell r="CQ6">
            <v>6</v>
          </cell>
          <cell r="CR6">
            <v>6</v>
          </cell>
          <cell r="CS6">
            <v>4</v>
          </cell>
          <cell r="CT6">
            <v>4</v>
          </cell>
          <cell r="CU6">
            <v>2</v>
          </cell>
          <cell r="CV6">
            <v>6</v>
          </cell>
          <cell r="CW6">
            <v>6</v>
          </cell>
          <cell r="CX6">
            <v>6</v>
          </cell>
          <cell r="CY6">
            <v>5</v>
          </cell>
          <cell r="CZ6">
            <v>3</v>
          </cell>
          <cell r="DA6">
            <v>4</v>
          </cell>
          <cell r="DB6">
            <v>4</v>
          </cell>
          <cell r="DC6">
            <v>4</v>
          </cell>
          <cell r="DD6">
            <v>5</v>
          </cell>
          <cell r="DE6">
            <v>4</v>
          </cell>
          <cell r="DF6">
            <v>3</v>
          </cell>
          <cell r="DG6">
            <v>3</v>
          </cell>
          <cell r="DH6">
            <v>4</v>
          </cell>
          <cell r="DI6">
            <v>3</v>
          </cell>
          <cell r="DJ6">
            <v>3</v>
          </cell>
          <cell r="DK6">
            <v>3</v>
          </cell>
          <cell r="DL6">
            <v>2</v>
          </cell>
          <cell r="DM6">
            <v>2</v>
          </cell>
          <cell r="DN6">
            <v>2</v>
          </cell>
          <cell r="DO6">
            <v>2</v>
          </cell>
          <cell r="DP6">
            <v>2</v>
          </cell>
          <cell r="DQ6">
            <v>2</v>
          </cell>
          <cell r="DR6">
            <v>2</v>
          </cell>
          <cell r="DS6">
            <v>1</v>
          </cell>
          <cell r="DT6">
            <v>2</v>
          </cell>
          <cell r="DU6">
            <v>1</v>
          </cell>
          <cell r="DV6">
            <v>4</v>
          </cell>
          <cell r="DW6">
            <v>6</v>
          </cell>
          <cell r="DX6">
            <v>6</v>
          </cell>
          <cell r="DY6">
            <v>5</v>
          </cell>
          <cell r="DZ6">
            <v>6</v>
          </cell>
          <cell r="EA6">
            <v>5</v>
          </cell>
          <cell r="EB6">
            <v>6</v>
          </cell>
          <cell r="EC6">
            <v>6</v>
          </cell>
          <cell r="ED6">
            <v>6</v>
          </cell>
          <cell r="EE6">
            <v>5</v>
          </cell>
          <cell r="EF6">
            <v>3</v>
          </cell>
          <cell r="EG6">
            <v>4</v>
          </cell>
          <cell r="EH6">
            <v>3</v>
          </cell>
          <cell r="EI6">
            <v>3</v>
          </cell>
          <cell r="EJ6">
            <v>5</v>
          </cell>
          <cell r="EK6">
            <v>6</v>
          </cell>
          <cell r="EL6">
            <v>4</v>
          </cell>
          <cell r="EM6">
            <v>2</v>
          </cell>
          <cell r="EN6">
            <v>2</v>
          </cell>
          <cell r="EO6">
            <v>5</v>
          </cell>
          <cell r="EP6">
            <v>3</v>
          </cell>
          <cell r="EQ6">
            <v>2</v>
          </cell>
          <cell r="ER6">
            <v>3</v>
          </cell>
          <cell r="ES6">
            <v>3</v>
          </cell>
          <cell r="ET6">
            <v>2</v>
          </cell>
          <cell r="EU6">
            <v>2</v>
          </cell>
          <cell r="EV6">
            <v>2</v>
          </cell>
          <cell r="EW6">
            <v>1</v>
          </cell>
          <cell r="EX6">
            <v>3</v>
          </cell>
          <cell r="EY6">
            <v>2</v>
          </cell>
          <cell r="EZ6">
            <v>2</v>
          </cell>
          <cell r="FA6">
            <v>3</v>
          </cell>
          <cell r="FB6">
            <v>6</v>
          </cell>
          <cell r="FC6">
            <v>6</v>
          </cell>
          <cell r="FD6">
            <v>6</v>
          </cell>
          <cell r="FE6">
            <v>5</v>
          </cell>
          <cell r="FF6">
            <v>5</v>
          </cell>
          <cell r="FG6">
            <v>4</v>
          </cell>
          <cell r="FH6">
            <v>6</v>
          </cell>
          <cell r="FI6">
            <v>5</v>
          </cell>
          <cell r="FJ6">
            <v>5</v>
          </cell>
          <cell r="FK6">
            <v>5</v>
          </cell>
          <cell r="FL6">
            <v>5</v>
          </cell>
          <cell r="FM6">
            <v>5</v>
          </cell>
          <cell r="FN6">
            <v>5</v>
          </cell>
          <cell r="FO6">
            <v>5</v>
          </cell>
          <cell r="FP6">
            <v>5</v>
          </cell>
          <cell r="FQ6">
            <v>5</v>
          </cell>
          <cell r="FR6">
            <v>5</v>
          </cell>
          <cell r="FS6">
            <v>4</v>
          </cell>
          <cell r="FT6">
            <v>5</v>
          </cell>
          <cell r="FU6">
            <v>6</v>
          </cell>
          <cell r="FV6">
            <v>5</v>
          </cell>
          <cell r="FW6">
            <v>6</v>
          </cell>
          <cell r="FX6">
            <v>6</v>
          </cell>
          <cell r="FY6">
            <v>3</v>
          </cell>
          <cell r="FZ6">
            <v>3</v>
          </cell>
          <cell r="GA6">
            <v>4</v>
          </cell>
          <cell r="GB6">
            <v>4</v>
          </cell>
          <cell r="GC6">
            <v>4</v>
          </cell>
          <cell r="GD6">
            <v>5</v>
          </cell>
          <cell r="GE6">
            <v>5</v>
          </cell>
          <cell r="GF6">
            <v>4</v>
          </cell>
          <cell r="GG6">
            <v>4</v>
          </cell>
          <cell r="GH6">
            <v>5</v>
          </cell>
          <cell r="GI6">
            <v>6</v>
          </cell>
          <cell r="GJ6">
            <v>6</v>
          </cell>
          <cell r="GK6">
            <v>5</v>
          </cell>
          <cell r="GL6">
            <v>2</v>
          </cell>
          <cell r="GM6">
            <v>4</v>
          </cell>
          <cell r="GN6">
            <v>5</v>
          </cell>
          <cell r="GO6">
            <v>5</v>
          </cell>
          <cell r="GP6">
            <v>5</v>
          </cell>
          <cell r="GQ6">
            <v>5</v>
          </cell>
          <cell r="GR6">
            <v>5</v>
          </cell>
          <cell r="GS6">
            <v>4</v>
          </cell>
          <cell r="GT6">
            <v>5</v>
          </cell>
          <cell r="GU6">
            <v>5</v>
          </cell>
          <cell r="GV6">
            <v>6</v>
          </cell>
        </row>
        <row r="7">
          <cell r="A7" t="str">
            <v>Adalberto Dent</v>
          </cell>
          <cell r="B7" t="str">
            <v>McKinley</v>
          </cell>
          <cell r="C7">
            <v>41213</v>
          </cell>
          <cell r="D7">
            <v>41213</v>
          </cell>
          <cell r="E7" t="str">
            <v>Female</v>
          </cell>
          <cell r="F7" t="str">
            <v>White</v>
          </cell>
          <cell r="H7" t="str">
            <v>Bachelors</v>
          </cell>
          <cell r="J7">
            <v>10</v>
          </cell>
          <cell r="K7" t="str">
            <v>English</v>
          </cell>
          <cell r="M7" t="str">
            <v>9,10,11,12</v>
          </cell>
          <cell r="O7">
            <v>22</v>
          </cell>
          <cell r="P7">
            <v>9</v>
          </cell>
          <cell r="Q7" t="str">
            <v>We have shared digital devices in the classroom.</v>
          </cell>
          <cell r="R7">
            <v>0</v>
          </cell>
          <cell r="S7">
            <v>1</v>
          </cell>
          <cell r="T7">
            <v>3</v>
          </cell>
          <cell r="U7">
            <v>5</v>
          </cell>
          <cell r="V7">
            <v>5</v>
          </cell>
          <cell r="W7">
            <v>5</v>
          </cell>
          <cell r="X7">
            <v>3</v>
          </cell>
          <cell r="Y7">
            <v>3</v>
          </cell>
          <cell r="Z7">
            <v>3</v>
          </cell>
          <cell r="AA7">
            <v>4</v>
          </cell>
          <cell r="AB7">
            <v>2</v>
          </cell>
          <cell r="AC7">
            <v>4</v>
          </cell>
          <cell r="AD7">
            <v>2</v>
          </cell>
          <cell r="AE7">
            <v>2</v>
          </cell>
          <cell r="AF7">
            <v>4</v>
          </cell>
          <cell r="AG7">
            <v>1</v>
          </cell>
          <cell r="AH7">
            <v>3</v>
          </cell>
          <cell r="AI7">
            <v>4</v>
          </cell>
          <cell r="AJ7">
            <v>3</v>
          </cell>
          <cell r="AK7">
            <v>4</v>
          </cell>
          <cell r="AL7">
            <v>5</v>
          </cell>
          <cell r="AM7">
            <v>5</v>
          </cell>
          <cell r="AN7">
            <v>5</v>
          </cell>
          <cell r="AO7">
            <v>5</v>
          </cell>
          <cell r="AP7">
            <v>5</v>
          </cell>
          <cell r="AQ7">
            <v>5</v>
          </cell>
          <cell r="AR7">
            <v>4</v>
          </cell>
          <cell r="AS7">
            <v>5</v>
          </cell>
          <cell r="AT7">
            <v>5</v>
          </cell>
          <cell r="AU7">
            <v>5</v>
          </cell>
          <cell r="AV7">
            <v>5</v>
          </cell>
          <cell r="AW7">
            <v>5</v>
          </cell>
          <cell r="AX7">
            <v>4</v>
          </cell>
          <cell r="AY7">
            <v>3</v>
          </cell>
          <cell r="AZ7">
            <v>4</v>
          </cell>
          <cell r="BA7">
            <v>4</v>
          </cell>
          <cell r="BB7">
            <v>4</v>
          </cell>
          <cell r="BC7">
            <v>4</v>
          </cell>
          <cell r="BD7">
            <v>3</v>
          </cell>
          <cell r="BE7">
            <v>4</v>
          </cell>
          <cell r="BF7">
            <v>3</v>
          </cell>
          <cell r="BG7">
            <v>4</v>
          </cell>
          <cell r="BH7">
            <v>5</v>
          </cell>
          <cell r="BI7">
            <v>3</v>
          </cell>
          <cell r="BJ7">
            <v>4</v>
          </cell>
          <cell r="BK7">
            <v>4</v>
          </cell>
          <cell r="BL7">
            <v>4</v>
          </cell>
          <cell r="BM7">
            <v>3</v>
          </cell>
          <cell r="BN7">
            <v>1</v>
          </cell>
          <cell r="BO7">
            <v>1</v>
          </cell>
          <cell r="BP7">
            <v>6</v>
          </cell>
          <cell r="BQ7">
            <v>6</v>
          </cell>
          <cell r="BR7">
            <v>5</v>
          </cell>
          <cell r="BS7">
            <v>5</v>
          </cell>
          <cell r="BT7">
            <v>4</v>
          </cell>
          <cell r="BU7">
            <v>5</v>
          </cell>
          <cell r="BV7">
            <v>5</v>
          </cell>
          <cell r="BW7">
            <v>5</v>
          </cell>
          <cell r="BX7">
            <v>5</v>
          </cell>
          <cell r="BY7">
            <v>6</v>
          </cell>
          <cell r="BZ7">
            <v>4</v>
          </cell>
          <cell r="CA7">
            <v>1</v>
          </cell>
          <cell r="CB7">
            <v>6</v>
          </cell>
          <cell r="CC7">
            <v>4</v>
          </cell>
          <cell r="CD7">
            <v>1</v>
          </cell>
          <cell r="CE7">
            <v>1</v>
          </cell>
          <cell r="CF7">
            <v>4</v>
          </cell>
          <cell r="CG7">
            <v>6</v>
          </cell>
          <cell r="CH7">
            <v>1</v>
          </cell>
          <cell r="CI7">
            <v>5</v>
          </cell>
          <cell r="CJ7">
            <v>1</v>
          </cell>
          <cell r="CK7">
            <v>1</v>
          </cell>
          <cell r="CL7">
            <v>1</v>
          </cell>
          <cell r="CM7">
            <v>1</v>
          </cell>
          <cell r="CN7">
            <v>1</v>
          </cell>
          <cell r="CO7">
            <v>2</v>
          </cell>
          <cell r="CP7">
            <v>5</v>
          </cell>
          <cell r="CQ7">
            <v>6</v>
          </cell>
          <cell r="CR7">
            <v>6</v>
          </cell>
          <cell r="CS7">
            <v>5</v>
          </cell>
          <cell r="CT7">
            <v>6</v>
          </cell>
          <cell r="CU7">
            <v>1</v>
          </cell>
          <cell r="CV7">
            <v>6</v>
          </cell>
          <cell r="CW7">
            <v>6</v>
          </cell>
          <cell r="CX7">
            <v>4</v>
          </cell>
          <cell r="CY7">
            <v>4</v>
          </cell>
          <cell r="CZ7">
            <v>6</v>
          </cell>
          <cell r="DA7">
            <v>6</v>
          </cell>
          <cell r="DB7">
            <v>4</v>
          </cell>
          <cell r="DC7">
            <v>4</v>
          </cell>
          <cell r="DD7">
            <v>1</v>
          </cell>
          <cell r="DE7">
            <v>6</v>
          </cell>
          <cell r="DF7">
            <v>1</v>
          </cell>
          <cell r="DG7">
            <v>1</v>
          </cell>
          <cell r="DH7">
            <v>6</v>
          </cell>
          <cell r="DI7">
            <v>4</v>
          </cell>
          <cell r="DJ7">
            <v>1</v>
          </cell>
          <cell r="DK7">
            <v>1</v>
          </cell>
          <cell r="DL7">
            <v>2</v>
          </cell>
          <cell r="DM7">
            <v>5</v>
          </cell>
          <cell r="DN7">
            <v>1</v>
          </cell>
          <cell r="DO7">
            <v>4</v>
          </cell>
          <cell r="DP7">
            <v>1</v>
          </cell>
          <cell r="DQ7">
            <v>1</v>
          </cell>
          <cell r="DR7">
            <v>1</v>
          </cell>
          <cell r="DS7">
            <v>1</v>
          </cell>
          <cell r="DT7">
            <v>1</v>
          </cell>
          <cell r="DU7">
            <v>1</v>
          </cell>
          <cell r="DV7">
            <v>1</v>
          </cell>
          <cell r="DW7">
            <v>5</v>
          </cell>
          <cell r="DX7">
            <v>6</v>
          </cell>
          <cell r="DY7">
            <v>5</v>
          </cell>
          <cell r="DZ7">
            <v>6</v>
          </cell>
          <cell r="EA7">
            <v>1</v>
          </cell>
          <cell r="EB7">
            <v>6</v>
          </cell>
          <cell r="EC7">
            <v>4</v>
          </cell>
          <cell r="ED7">
            <v>2</v>
          </cell>
          <cell r="EE7">
            <v>3</v>
          </cell>
          <cell r="EF7">
            <v>4</v>
          </cell>
          <cell r="EG7">
            <v>4</v>
          </cell>
          <cell r="EH7">
            <v>1</v>
          </cell>
          <cell r="EI7">
            <v>1</v>
          </cell>
          <cell r="EJ7">
            <v>1</v>
          </cell>
          <cell r="EK7">
            <v>5</v>
          </cell>
          <cell r="EL7">
            <v>4</v>
          </cell>
          <cell r="EM7">
            <v>1</v>
          </cell>
          <cell r="EN7">
            <v>5</v>
          </cell>
          <cell r="EO7">
            <v>5</v>
          </cell>
          <cell r="EP7">
            <v>1</v>
          </cell>
          <cell r="EQ7">
            <v>1</v>
          </cell>
          <cell r="ER7">
            <v>3</v>
          </cell>
          <cell r="ES7">
            <v>4</v>
          </cell>
          <cell r="ET7">
            <v>1</v>
          </cell>
          <cell r="EU7">
            <v>4</v>
          </cell>
          <cell r="EV7">
            <v>1</v>
          </cell>
          <cell r="EW7">
            <v>1</v>
          </cell>
          <cell r="EX7">
            <v>1</v>
          </cell>
          <cell r="EY7">
            <v>1</v>
          </cell>
          <cell r="EZ7">
            <v>1</v>
          </cell>
          <cell r="FA7">
            <v>1</v>
          </cell>
          <cell r="FB7">
            <v>3</v>
          </cell>
          <cell r="FC7">
            <v>5</v>
          </cell>
          <cell r="FD7">
            <v>5</v>
          </cell>
          <cell r="FE7">
            <v>1</v>
          </cell>
          <cell r="FF7">
            <v>5</v>
          </cell>
          <cell r="FG7">
            <v>1</v>
          </cell>
          <cell r="FH7">
            <v>5</v>
          </cell>
          <cell r="FI7">
            <v>5</v>
          </cell>
          <cell r="FJ7">
            <v>4</v>
          </cell>
          <cell r="FK7">
            <v>4</v>
          </cell>
          <cell r="FL7">
            <v>5</v>
          </cell>
          <cell r="FM7">
            <v>5</v>
          </cell>
          <cell r="FN7">
            <v>5</v>
          </cell>
          <cell r="FO7">
            <v>5</v>
          </cell>
          <cell r="FP7">
            <v>1</v>
          </cell>
          <cell r="FQ7">
            <v>4</v>
          </cell>
          <cell r="FR7">
            <v>3</v>
          </cell>
          <cell r="FS7">
            <v>3</v>
          </cell>
          <cell r="FT7">
            <v>4</v>
          </cell>
          <cell r="FU7">
            <v>3</v>
          </cell>
          <cell r="FV7">
            <v>1</v>
          </cell>
          <cell r="FW7">
            <v>1</v>
          </cell>
          <cell r="FX7">
            <v>1</v>
          </cell>
          <cell r="FY7">
            <v>3</v>
          </cell>
          <cell r="FZ7">
            <v>1</v>
          </cell>
          <cell r="GA7">
            <v>3</v>
          </cell>
          <cell r="GB7">
            <v>1</v>
          </cell>
          <cell r="GC7">
            <v>1</v>
          </cell>
          <cell r="GD7">
            <v>1</v>
          </cell>
          <cell r="GE7">
            <v>1</v>
          </cell>
          <cell r="GF7">
            <v>1</v>
          </cell>
          <cell r="GG7">
            <v>1</v>
          </cell>
          <cell r="GH7">
            <v>1</v>
          </cell>
          <cell r="GI7">
            <v>5</v>
          </cell>
          <cell r="GJ7">
            <v>5</v>
          </cell>
          <cell r="GK7">
            <v>1</v>
          </cell>
          <cell r="GL7">
            <v>5</v>
          </cell>
          <cell r="GM7">
            <v>4</v>
          </cell>
          <cell r="GN7">
            <v>1</v>
          </cell>
          <cell r="GO7">
            <v>5</v>
          </cell>
          <cell r="GP7">
            <v>4</v>
          </cell>
          <cell r="GQ7">
            <v>4</v>
          </cell>
          <cell r="GR7">
            <v>4</v>
          </cell>
          <cell r="GS7">
            <v>4</v>
          </cell>
          <cell r="GT7">
            <v>1</v>
          </cell>
          <cell r="GU7">
            <v>5</v>
          </cell>
          <cell r="GV7">
            <v>1</v>
          </cell>
        </row>
        <row r="8">
          <cell r="A8" t="str">
            <v>Maynard Birch</v>
          </cell>
          <cell r="B8" t="str">
            <v>McKinley</v>
          </cell>
          <cell r="C8">
            <v>41225</v>
          </cell>
          <cell r="D8">
            <v>41225</v>
          </cell>
          <cell r="E8" t="str">
            <v>Male</v>
          </cell>
          <cell r="F8" t="str">
            <v>Black or African-American</v>
          </cell>
          <cell r="H8" t="str">
            <v>Masters</v>
          </cell>
          <cell r="J8">
            <v>23</v>
          </cell>
          <cell r="K8" t="str">
            <v>Exceptional Student Education</v>
          </cell>
          <cell r="M8" t="str">
            <v>9,10,11,12</v>
          </cell>
          <cell r="O8">
            <v>25</v>
          </cell>
          <cell r="P8">
            <v>13</v>
          </cell>
          <cell r="Q8" t="str">
            <v>We have shared digital devices in the classroom.,We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8">
            <v>0</v>
          </cell>
          <cell r="S8">
            <v>1</v>
          </cell>
          <cell r="T8">
            <v>5</v>
          </cell>
          <cell r="U8">
            <v>5</v>
          </cell>
          <cell r="V8">
            <v>5</v>
          </cell>
          <cell r="W8">
            <v>5</v>
          </cell>
          <cell r="X8">
            <v>5</v>
          </cell>
          <cell r="Y8">
            <v>4</v>
          </cell>
          <cell r="Z8">
            <v>4</v>
          </cell>
          <cell r="AA8">
            <v>2</v>
          </cell>
          <cell r="AB8">
            <v>3</v>
          </cell>
          <cell r="AC8">
            <v>3</v>
          </cell>
          <cell r="AD8">
            <v>2</v>
          </cell>
          <cell r="AE8">
            <v>4</v>
          </cell>
          <cell r="AF8">
            <v>4</v>
          </cell>
          <cell r="AG8">
            <v>4</v>
          </cell>
          <cell r="AH8">
            <v>4</v>
          </cell>
          <cell r="AI8">
            <v>4</v>
          </cell>
          <cell r="AJ8">
            <v>4</v>
          </cell>
          <cell r="AK8">
            <v>4</v>
          </cell>
          <cell r="AL8">
            <v>5</v>
          </cell>
          <cell r="AM8">
            <v>5</v>
          </cell>
          <cell r="AN8">
            <v>5</v>
          </cell>
          <cell r="AO8">
            <v>5</v>
          </cell>
          <cell r="AP8">
            <v>5</v>
          </cell>
          <cell r="AQ8">
            <v>5</v>
          </cell>
          <cell r="AR8">
            <v>2</v>
          </cell>
          <cell r="AS8">
            <v>5</v>
          </cell>
          <cell r="AT8">
            <v>5</v>
          </cell>
          <cell r="AU8">
            <v>2</v>
          </cell>
          <cell r="AV8">
            <v>5</v>
          </cell>
          <cell r="AW8">
            <v>5</v>
          </cell>
          <cell r="AX8">
            <v>2</v>
          </cell>
          <cell r="AY8">
            <v>2</v>
          </cell>
          <cell r="AZ8">
            <v>2</v>
          </cell>
          <cell r="BA8">
            <v>2</v>
          </cell>
          <cell r="BB8">
            <v>2</v>
          </cell>
          <cell r="BC8">
            <v>2</v>
          </cell>
          <cell r="BD8">
            <v>2</v>
          </cell>
          <cell r="BE8">
            <v>2</v>
          </cell>
          <cell r="BF8">
            <v>2</v>
          </cell>
          <cell r="BG8">
            <v>2</v>
          </cell>
          <cell r="BH8">
            <v>2</v>
          </cell>
          <cell r="BI8">
            <v>1</v>
          </cell>
          <cell r="BJ8">
            <v>1</v>
          </cell>
          <cell r="BK8">
            <v>1</v>
          </cell>
          <cell r="BL8">
            <v>1</v>
          </cell>
          <cell r="BM8">
            <v>1</v>
          </cell>
          <cell r="BN8">
            <v>1</v>
          </cell>
          <cell r="BO8">
            <v>1</v>
          </cell>
          <cell r="BP8">
            <v>1</v>
          </cell>
          <cell r="BQ8">
            <v>1</v>
          </cell>
          <cell r="BR8">
            <v>1</v>
          </cell>
          <cell r="BS8">
            <v>1</v>
          </cell>
          <cell r="BT8">
            <v>1</v>
          </cell>
          <cell r="BU8">
            <v>1</v>
          </cell>
          <cell r="BV8">
            <v>1</v>
          </cell>
          <cell r="BW8">
            <v>1</v>
          </cell>
          <cell r="BX8">
            <v>1</v>
          </cell>
          <cell r="BY8">
            <v>6</v>
          </cell>
          <cell r="BZ8">
            <v>1</v>
          </cell>
          <cell r="CA8">
            <v>1</v>
          </cell>
          <cell r="CB8">
            <v>1</v>
          </cell>
          <cell r="CC8">
            <v>1</v>
          </cell>
          <cell r="CD8">
            <v>1</v>
          </cell>
          <cell r="CE8">
            <v>1</v>
          </cell>
          <cell r="CF8">
            <v>1</v>
          </cell>
          <cell r="CG8">
            <v>1</v>
          </cell>
          <cell r="CH8">
            <v>1</v>
          </cell>
          <cell r="CI8">
            <v>1</v>
          </cell>
          <cell r="CJ8">
            <v>1</v>
          </cell>
          <cell r="CK8">
            <v>1</v>
          </cell>
          <cell r="CL8">
            <v>1</v>
          </cell>
          <cell r="CM8">
            <v>1</v>
          </cell>
          <cell r="CN8">
            <v>1</v>
          </cell>
          <cell r="CO8">
            <v>1</v>
          </cell>
          <cell r="CP8">
            <v>4</v>
          </cell>
          <cell r="CQ8">
            <v>6</v>
          </cell>
          <cell r="CR8">
            <v>6</v>
          </cell>
          <cell r="CS8">
            <v>1</v>
          </cell>
          <cell r="CT8">
            <v>4</v>
          </cell>
          <cell r="CU8">
            <v>1</v>
          </cell>
          <cell r="CV8">
            <v>6</v>
          </cell>
          <cell r="CW8">
            <v>2</v>
          </cell>
          <cell r="CX8">
            <v>6</v>
          </cell>
          <cell r="CY8">
            <v>1</v>
          </cell>
          <cell r="CZ8">
            <v>1</v>
          </cell>
          <cell r="DA8">
            <v>1</v>
          </cell>
          <cell r="DB8">
            <v>2</v>
          </cell>
          <cell r="DC8">
            <v>1</v>
          </cell>
          <cell r="DD8">
            <v>1</v>
          </cell>
          <cell r="DE8">
            <v>1</v>
          </cell>
          <cell r="DF8">
            <v>1</v>
          </cell>
          <cell r="DG8">
            <v>1</v>
          </cell>
          <cell r="DH8">
            <v>1</v>
          </cell>
          <cell r="DI8">
            <v>3</v>
          </cell>
          <cell r="DJ8">
            <v>1</v>
          </cell>
          <cell r="DK8">
            <v>1</v>
          </cell>
          <cell r="DL8">
            <v>1</v>
          </cell>
          <cell r="DM8">
            <v>1</v>
          </cell>
          <cell r="DN8">
            <v>1</v>
          </cell>
          <cell r="DO8">
            <v>1</v>
          </cell>
          <cell r="DP8">
            <v>1</v>
          </cell>
          <cell r="DQ8">
            <v>1</v>
          </cell>
          <cell r="DR8">
            <v>1</v>
          </cell>
          <cell r="DS8">
            <v>1</v>
          </cell>
          <cell r="DT8">
            <v>1</v>
          </cell>
          <cell r="DU8">
            <v>1</v>
          </cell>
          <cell r="DV8">
            <v>5</v>
          </cell>
          <cell r="DW8">
            <v>4</v>
          </cell>
          <cell r="DX8">
            <v>5</v>
          </cell>
          <cell r="DY8">
            <v>1</v>
          </cell>
          <cell r="DZ8">
            <v>2</v>
          </cell>
          <cell r="EA8">
            <v>1</v>
          </cell>
          <cell r="EB8">
            <v>2</v>
          </cell>
          <cell r="EC8">
            <v>2</v>
          </cell>
          <cell r="ED8">
            <v>3</v>
          </cell>
          <cell r="EE8">
            <v>6</v>
          </cell>
          <cell r="EF8">
            <v>1</v>
          </cell>
          <cell r="EG8">
            <v>1</v>
          </cell>
          <cell r="EH8">
            <v>1</v>
          </cell>
          <cell r="EI8">
            <v>1</v>
          </cell>
          <cell r="EJ8">
            <v>3</v>
          </cell>
          <cell r="EK8">
            <v>4</v>
          </cell>
          <cell r="EL8">
            <v>4</v>
          </cell>
          <cell r="EM8">
            <v>4</v>
          </cell>
          <cell r="EN8">
            <v>1</v>
          </cell>
          <cell r="EO8">
            <v>5</v>
          </cell>
          <cell r="EP8">
            <v>1</v>
          </cell>
          <cell r="EQ8">
            <v>1</v>
          </cell>
          <cell r="ER8">
            <v>1</v>
          </cell>
          <cell r="ES8">
            <v>1</v>
          </cell>
          <cell r="ET8">
            <v>1</v>
          </cell>
          <cell r="EU8">
            <v>1</v>
          </cell>
          <cell r="EV8">
            <v>1</v>
          </cell>
          <cell r="EW8">
            <v>1</v>
          </cell>
          <cell r="EX8">
            <v>1</v>
          </cell>
          <cell r="EY8">
            <v>1</v>
          </cell>
          <cell r="EZ8">
            <v>1</v>
          </cell>
          <cell r="FA8">
            <v>3</v>
          </cell>
          <cell r="FB8">
            <v>5</v>
          </cell>
          <cell r="FC8">
            <v>6</v>
          </cell>
          <cell r="FD8">
            <v>6</v>
          </cell>
          <cell r="FE8">
            <v>2</v>
          </cell>
          <cell r="FF8">
            <v>5</v>
          </cell>
          <cell r="FG8">
            <v>2</v>
          </cell>
          <cell r="FH8">
            <v>6</v>
          </cell>
          <cell r="FI8">
            <v>6</v>
          </cell>
          <cell r="FJ8">
            <v>1</v>
          </cell>
          <cell r="FK8">
            <v>4</v>
          </cell>
          <cell r="FL8">
            <v>6</v>
          </cell>
          <cell r="FM8">
            <v>6</v>
          </cell>
          <cell r="FN8">
            <v>6</v>
          </cell>
          <cell r="FO8">
            <v>6</v>
          </cell>
          <cell r="FP8">
            <v>3</v>
          </cell>
          <cell r="FQ8">
            <v>3</v>
          </cell>
          <cell r="FR8">
            <v>3</v>
          </cell>
          <cell r="FS8">
            <v>3</v>
          </cell>
          <cell r="FT8">
            <v>1</v>
          </cell>
          <cell r="FU8">
            <v>3</v>
          </cell>
          <cell r="FV8">
            <v>1</v>
          </cell>
          <cell r="FW8">
            <v>3</v>
          </cell>
          <cell r="FX8">
            <v>3</v>
          </cell>
          <cell r="FY8">
            <v>2</v>
          </cell>
          <cell r="FZ8">
            <v>2</v>
          </cell>
          <cell r="GA8">
            <v>2</v>
          </cell>
          <cell r="GB8">
            <v>2</v>
          </cell>
          <cell r="GC8">
            <v>2</v>
          </cell>
          <cell r="GD8">
            <v>2</v>
          </cell>
          <cell r="GE8">
            <v>2</v>
          </cell>
          <cell r="GF8">
            <v>2</v>
          </cell>
          <cell r="GG8">
            <v>3</v>
          </cell>
          <cell r="GH8">
            <v>5</v>
          </cell>
          <cell r="GI8">
            <v>6</v>
          </cell>
          <cell r="GJ8">
            <v>6</v>
          </cell>
          <cell r="GK8">
            <v>1</v>
          </cell>
          <cell r="GL8">
            <v>5</v>
          </cell>
          <cell r="GM8">
            <v>1</v>
          </cell>
          <cell r="GN8">
            <v>6</v>
          </cell>
          <cell r="GO8">
            <v>6</v>
          </cell>
          <cell r="GP8">
            <v>1</v>
          </cell>
          <cell r="GQ8">
            <v>4</v>
          </cell>
          <cell r="GR8">
            <v>6</v>
          </cell>
          <cell r="GS8">
            <v>6</v>
          </cell>
          <cell r="GT8">
            <v>4</v>
          </cell>
          <cell r="GU8">
            <v>6</v>
          </cell>
          <cell r="GV8">
            <v>3</v>
          </cell>
        </row>
        <row r="9">
          <cell r="A9" t="str">
            <v>Kyla Harness</v>
          </cell>
          <cell r="B9" t="str">
            <v>McKinley</v>
          </cell>
          <cell r="C9">
            <v>41210</v>
          </cell>
          <cell r="D9">
            <v>41210</v>
          </cell>
          <cell r="E9" t="str">
            <v>Female</v>
          </cell>
          <cell r="F9" t="str">
            <v>White</v>
          </cell>
          <cell r="H9" t="str">
            <v>Bachelors</v>
          </cell>
          <cell r="J9">
            <v>21</v>
          </cell>
          <cell r="K9" t="str">
            <v>English,Math</v>
          </cell>
          <cell r="M9" t="str">
            <v>10,11,Other (please explain)</v>
          </cell>
          <cell r="N9" t="str">
            <v>College Algebra</v>
          </cell>
          <cell r="O9">
            <v>24</v>
          </cell>
          <cell r="P9">
            <v>15</v>
          </cell>
          <cell r="Q9" t="str">
            <v>We have scheduled one-to-one access in another location (computer lab, media center, etc.)</v>
          </cell>
          <cell r="R9">
            <v>0</v>
          </cell>
          <cell r="S9">
            <v>1</v>
          </cell>
          <cell r="T9">
            <v>3</v>
          </cell>
          <cell r="U9">
            <v>2</v>
          </cell>
          <cell r="V9">
            <v>3</v>
          </cell>
          <cell r="W9">
            <v>2</v>
          </cell>
          <cell r="X9">
            <v>4</v>
          </cell>
          <cell r="Y9">
            <v>3</v>
          </cell>
          <cell r="Z9">
            <v>3</v>
          </cell>
          <cell r="AA9">
            <v>3</v>
          </cell>
          <cell r="AB9">
            <v>4</v>
          </cell>
          <cell r="AC9">
            <v>4</v>
          </cell>
          <cell r="AD9">
            <v>1</v>
          </cell>
          <cell r="AE9">
            <v>3</v>
          </cell>
          <cell r="AF9">
            <v>4</v>
          </cell>
          <cell r="AG9">
            <v>1</v>
          </cell>
          <cell r="AH9">
            <v>4</v>
          </cell>
          <cell r="AI9">
            <v>4</v>
          </cell>
          <cell r="AJ9">
            <v>4</v>
          </cell>
          <cell r="AK9">
            <v>3</v>
          </cell>
          <cell r="AL9">
            <v>5</v>
          </cell>
          <cell r="AM9">
            <v>5</v>
          </cell>
          <cell r="AN9">
            <v>5</v>
          </cell>
          <cell r="AO9">
            <v>5</v>
          </cell>
          <cell r="AP9">
            <v>5</v>
          </cell>
          <cell r="AQ9">
            <v>5</v>
          </cell>
          <cell r="AR9">
            <v>5</v>
          </cell>
          <cell r="AS9">
            <v>5</v>
          </cell>
          <cell r="AT9">
            <v>5</v>
          </cell>
          <cell r="AU9">
            <v>5</v>
          </cell>
          <cell r="AV9">
            <v>5</v>
          </cell>
          <cell r="AW9">
            <v>5</v>
          </cell>
          <cell r="AX9">
            <v>5</v>
          </cell>
          <cell r="AY9">
            <v>3</v>
          </cell>
          <cell r="AZ9">
            <v>4</v>
          </cell>
          <cell r="BA9">
            <v>4</v>
          </cell>
          <cell r="BB9">
            <v>3</v>
          </cell>
          <cell r="BC9">
            <v>5</v>
          </cell>
          <cell r="BD9">
            <v>4</v>
          </cell>
          <cell r="BE9">
            <v>3</v>
          </cell>
          <cell r="BF9">
            <v>5</v>
          </cell>
          <cell r="BG9">
            <v>4</v>
          </cell>
          <cell r="BH9">
            <v>4</v>
          </cell>
          <cell r="BI9">
            <v>4</v>
          </cell>
          <cell r="BJ9">
            <v>4</v>
          </cell>
          <cell r="BK9">
            <v>4</v>
          </cell>
          <cell r="BL9">
            <v>4</v>
          </cell>
          <cell r="BM9">
            <v>4</v>
          </cell>
          <cell r="BN9">
            <v>2</v>
          </cell>
          <cell r="BO9">
            <v>4</v>
          </cell>
          <cell r="BP9">
            <v>4</v>
          </cell>
          <cell r="BQ9">
            <v>4</v>
          </cell>
          <cell r="BR9">
            <v>6</v>
          </cell>
          <cell r="BS9">
            <v>4</v>
          </cell>
          <cell r="BT9">
            <v>6</v>
          </cell>
          <cell r="BU9">
            <v>6</v>
          </cell>
          <cell r="BV9">
            <v>6</v>
          </cell>
          <cell r="BW9">
            <v>4</v>
          </cell>
          <cell r="BX9">
            <v>5</v>
          </cell>
          <cell r="BY9">
            <v>5</v>
          </cell>
          <cell r="BZ9">
            <v>5</v>
          </cell>
          <cell r="CA9">
            <v>2</v>
          </cell>
          <cell r="CB9">
            <v>2</v>
          </cell>
          <cell r="CC9">
            <v>3</v>
          </cell>
          <cell r="CD9">
            <v>2</v>
          </cell>
          <cell r="CE9">
            <v>1</v>
          </cell>
          <cell r="CF9">
            <v>1</v>
          </cell>
          <cell r="CG9">
            <v>1</v>
          </cell>
          <cell r="CH9">
            <v>1</v>
          </cell>
          <cell r="CI9">
            <v>1</v>
          </cell>
          <cell r="CJ9">
            <v>1</v>
          </cell>
          <cell r="CK9">
            <v>1</v>
          </cell>
          <cell r="CL9">
            <v>1</v>
          </cell>
          <cell r="CM9">
            <v>1</v>
          </cell>
          <cell r="CN9">
            <v>1</v>
          </cell>
          <cell r="CO9">
            <v>1</v>
          </cell>
          <cell r="CP9">
            <v>5</v>
          </cell>
          <cell r="CQ9">
            <v>6</v>
          </cell>
          <cell r="CR9">
            <v>6</v>
          </cell>
          <cell r="CS9">
            <v>1</v>
          </cell>
          <cell r="CT9">
            <v>1</v>
          </cell>
          <cell r="CU9">
            <v>1</v>
          </cell>
          <cell r="CV9">
            <v>6</v>
          </cell>
          <cell r="CW9">
            <v>5</v>
          </cell>
          <cell r="CX9">
            <v>1</v>
          </cell>
          <cell r="CY9">
            <v>1</v>
          </cell>
          <cell r="CZ9">
            <v>1</v>
          </cell>
          <cell r="DA9">
            <v>1</v>
          </cell>
          <cell r="DB9">
            <v>4</v>
          </cell>
          <cell r="DC9">
            <v>3</v>
          </cell>
          <cell r="DD9">
            <v>1</v>
          </cell>
          <cell r="DE9">
            <v>2</v>
          </cell>
          <cell r="DF9">
            <v>1</v>
          </cell>
          <cell r="DG9">
            <v>1</v>
          </cell>
          <cell r="DH9">
            <v>1</v>
          </cell>
          <cell r="DI9">
            <v>2</v>
          </cell>
          <cell r="DJ9">
            <v>1</v>
          </cell>
          <cell r="DK9">
            <v>1</v>
          </cell>
          <cell r="DL9">
            <v>1</v>
          </cell>
          <cell r="DM9">
            <v>1</v>
          </cell>
          <cell r="DN9">
            <v>1</v>
          </cell>
          <cell r="DO9">
            <v>1</v>
          </cell>
          <cell r="DP9">
            <v>1</v>
          </cell>
          <cell r="DQ9">
            <v>1</v>
          </cell>
          <cell r="DR9">
            <v>1</v>
          </cell>
          <cell r="DS9">
            <v>1</v>
          </cell>
          <cell r="DT9">
            <v>1</v>
          </cell>
          <cell r="DU9">
            <v>1</v>
          </cell>
          <cell r="DV9">
            <v>3</v>
          </cell>
          <cell r="DW9">
            <v>2</v>
          </cell>
          <cell r="DX9">
            <v>3</v>
          </cell>
          <cell r="DY9">
            <v>1</v>
          </cell>
          <cell r="DZ9">
            <v>1</v>
          </cell>
          <cell r="EA9">
            <v>1</v>
          </cell>
          <cell r="EB9">
            <v>2</v>
          </cell>
          <cell r="EC9">
            <v>1</v>
          </cell>
          <cell r="ED9">
            <v>1</v>
          </cell>
          <cell r="EE9">
            <v>1</v>
          </cell>
          <cell r="EF9">
            <v>1</v>
          </cell>
          <cell r="EG9">
            <v>1</v>
          </cell>
          <cell r="EH9">
            <v>3</v>
          </cell>
          <cell r="EI9">
            <v>1</v>
          </cell>
          <cell r="EJ9">
            <v>1</v>
          </cell>
          <cell r="EK9">
            <v>6</v>
          </cell>
          <cell r="EL9">
            <v>5</v>
          </cell>
          <cell r="EM9">
            <v>3</v>
          </cell>
          <cell r="EN9">
            <v>4</v>
          </cell>
          <cell r="EO9">
            <v>5</v>
          </cell>
          <cell r="EP9">
            <v>4</v>
          </cell>
          <cell r="EQ9">
            <v>3</v>
          </cell>
          <cell r="ER9">
            <v>3</v>
          </cell>
          <cell r="ES9">
            <v>5</v>
          </cell>
          <cell r="ET9">
            <v>3</v>
          </cell>
          <cell r="EU9">
            <v>3</v>
          </cell>
          <cell r="EV9">
            <v>3</v>
          </cell>
          <cell r="EW9">
            <v>1</v>
          </cell>
          <cell r="EX9">
            <v>5</v>
          </cell>
          <cell r="EY9">
            <v>5</v>
          </cell>
          <cell r="EZ9">
            <v>2</v>
          </cell>
          <cell r="FA9">
            <v>4</v>
          </cell>
          <cell r="FB9">
            <v>5</v>
          </cell>
          <cell r="FC9">
            <v>6</v>
          </cell>
          <cell r="FD9">
            <v>6</v>
          </cell>
          <cell r="FE9">
            <v>2</v>
          </cell>
          <cell r="FF9">
            <v>6</v>
          </cell>
          <cell r="FG9">
            <v>5</v>
          </cell>
          <cell r="FH9">
            <v>6</v>
          </cell>
          <cell r="FI9">
            <v>6</v>
          </cell>
          <cell r="FJ9">
            <v>4</v>
          </cell>
          <cell r="FK9">
            <v>6</v>
          </cell>
          <cell r="FL9">
            <v>5</v>
          </cell>
          <cell r="FM9">
            <v>5</v>
          </cell>
          <cell r="FN9">
            <v>5</v>
          </cell>
          <cell r="FO9">
            <v>5</v>
          </cell>
          <cell r="FP9">
            <v>5</v>
          </cell>
          <cell r="FQ9">
            <v>6</v>
          </cell>
          <cell r="FR9">
            <v>5</v>
          </cell>
          <cell r="FS9">
            <v>3</v>
          </cell>
          <cell r="FT9">
            <v>3</v>
          </cell>
          <cell r="FU9">
            <v>5</v>
          </cell>
          <cell r="FV9">
            <v>4</v>
          </cell>
          <cell r="FW9">
            <v>3</v>
          </cell>
          <cell r="FX9">
            <v>3</v>
          </cell>
          <cell r="FY9">
            <v>4</v>
          </cell>
          <cell r="FZ9">
            <v>3</v>
          </cell>
          <cell r="GA9">
            <v>3</v>
          </cell>
          <cell r="GB9">
            <v>3</v>
          </cell>
          <cell r="GC9">
            <v>1</v>
          </cell>
          <cell r="GD9">
            <v>2</v>
          </cell>
          <cell r="GE9">
            <v>2</v>
          </cell>
          <cell r="GF9">
            <v>1</v>
          </cell>
          <cell r="GG9">
            <v>4</v>
          </cell>
          <cell r="GH9">
            <v>6</v>
          </cell>
          <cell r="GI9">
            <v>6</v>
          </cell>
          <cell r="GJ9">
            <v>6</v>
          </cell>
          <cell r="GK9">
            <v>2</v>
          </cell>
          <cell r="GL9">
            <v>3</v>
          </cell>
          <cell r="GM9">
            <v>2</v>
          </cell>
          <cell r="GN9">
            <v>5</v>
          </cell>
          <cell r="GO9">
            <v>5</v>
          </cell>
          <cell r="GP9">
            <v>3</v>
          </cell>
          <cell r="GQ9">
            <v>3</v>
          </cell>
          <cell r="GR9">
            <v>2</v>
          </cell>
          <cell r="GS9">
            <v>2</v>
          </cell>
          <cell r="GT9">
            <v>5</v>
          </cell>
          <cell r="GU9">
            <v>5</v>
          </cell>
          <cell r="GV9">
            <v>6</v>
          </cell>
        </row>
        <row r="10">
          <cell r="A10" t="str">
            <v>Latoria Mcneil</v>
          </cell>
          <cell r="B10" t="str">
            <v>McKinley</v>
          </cell>
          <cell r="C10">
            <v>41214</v>
          </cell>
          <cell r="D10">
            <v>41214</v>
          </cell>
          <cell r="E10" t="str">
            <v>Female</v>
          </cell>
          <cell r="F10" t="str">
            <v>Hispanic or Latino</v>
          </cell>
          <cell r="H10" t="str">
            <v>Masters</v>
          </cell>
          <cell r="J10">
            <v>13</v>
          </cell>
          <cell r="K10" t="str">
            <v>Exceptional Student Education</v>
          </cell>
          <cell r="M10" t="str">
            <v>9,10,11,12</v>
          </cell>
          <cell r="O10">
            <v>19</v>
          </cell>
          <cell r="P10">
            <v>11</v>
          </cell>
          <cell r="Q10" t="str">
            <v>We have shared digital devices in the classroom.,We have one-to-one digital devices in the classroom.,We have scheduled one-to-one access to digital devices in the classroom. (e.g., a cart of laptop computers is available for our classroom twice a week)</v>
          </cell>
          <cell r="R10">
            <v>0</v>
          </cell>
          <cell r="S10">
            <v>1</v>
          </cell>
          <cell r="T10">
            <v>5</v>
          </cell>
          <cell r="U10">
            <v>5</v>
          </cell>
          <cell r="V10">
            <v>5</v>
          </cell>
          <cell r="W10">
            <v>5</v>
          </cell>
          <cell r="X10">
            <v>5</v>
          </cell>
          <cell r="Y10">
            <v>5</v>
          </cell>
          <cell r="Z10">
            <v>5</v>
          </cell>
          <cell r="AA10">
            <v>2</v>
          </cell>
          <cell r="AB10">
            <v>4</v>
          </cell>
          <cell r="AC10">
            <v>4</v>
          </cell>
          <cell r="AD10">
            <v>4</v>
          </cell>
          <cell r="AE10">
            <v>4</v>
          </cell>
          <cell r="AF10">
            <v>4</v>
          </cell>
          <cell r="AG10">
            <v>1</v>
          </cell>
          <cell r="AH10">
            <v>3</v>
          </cell>
          <cell r="AI10">
            <v>4</v>
          </cell>
          <cell r="AJ10">
            <v>4</v>
          </cell>
          <cell r="AK10">
            <v>4</v>
          </cell>
          <cell r="AL10">
            <v>1</v>
          </cell>
          <cell r="AM10">
            <v>1</v>
          </cell>
          <cell r="AN10">
            <v>1</v>
          </cell>
          <cell r="AO10">
            <v>1</v>
          </cell>
          <cell r="AP10">
            <v>1</v>
          </cell>
          <cell r="AQ10">
            <v>1</v>
          </cell>
          <cell r="AR10">
            <v>1</v>
          </cell>
          <cell r="AS10">
            <v>1</v>
          </cell>
          <cell r="AT10">
            <v>1</v>
          </cell>
          <cell r="AU10">
            <v>1</v>
          </cell>
          <cell r="AV10">
            <v>1</v>
          </cell>
          <cell r="AW10">
            <v>1</v>
          </cell>
          <cell r="AX10">
            <v>4</v>
          </cell>
          <cell r="AY10">
            <v>3</v>
          </cell>
          <cell r="AZ10">
            <v>5</v>
          </cell>
          <cell r="BA10">
            <v>4</v>
          </cell>
          <cell r="BB10">
            <v>4</v>
          </cell>
          <cell r="BC10">
            <v>4</v>
          </cell>
          <cell r="BD10">
            <v>4</v>
          </cell>
          <cell r="BE10">
            <v>4</v>
          </cell>
          <cell r="BF10">
            <v>4</v>
          </cell>
          <cell r="BG10">
            <v>4</v>
          </cell>
          <cell r="BH10">
            <v>3</v>
          </cell>
          <cell r="BI10">
            <v>4</v>
          </cell>
          <cell r="BJ10">
            <v>2</v>
          </cell>
          <cell r="BK10">
            <v>4</v>
          </cell>
          <cell r="BL10">
            <v>5</v>
          </cell>
          <cell r="BM10">
            <v>4</v>
          </cell>
          <cell r="BN10">
            <v>6</v>
          </cell>
          <cell r="BO10">
            <v>4</v>
          </cell>
          <cell r="BP10">
            <v>4</v>
          </cell>
          <cell r="BQ10">
            <v>1</v>
          </cell>
          <cell r="BR10">
            <v>2</v>
          </cell>
          <cell r="BS10">
            <v>1</v>
          </cell>
          <cell r="BT10">
            <v>3</v>
          </cell>
          <cell r="BU10">
            <v>4</v>
          </cell>
          <cell r="BV10">
            <v>6</v>
          </cell>
          <cell r="BW10">
            <v>3</v>
          </cell>
          <cell r="BX10">
            <v>6</v>
          </cell>
          <cell r="BY10">
            <v>6</v>
          </cell>
          <cell r="BZ10">
            <v>4</v>
          </cell>
          <cell r="CA10">
            <v>1</v>
          </cell>
          <cell r="CB10">
            <v>1</v>
          </cell>
          <cell r="CC10">
            <v>4</v>
          </cell>
          <cell r="CD10">
            <v>1</v>
          </cell>
          <cell r="CE10">
            <v>1</v>
          </cell>
          <cell r="CF10">
            <v>1</v>
          </cell>
          <cell r="CG10">
            <v>1</v>
          </cell>
          <cell r="CH10">
            <v>1</v>
          </cell>
          <cell r="CI10">
            <v>1</v>
          </cell>
          <cell r="CJ10">
            <v>1</v>
          </cell>
          <cell r="CK10">
            <v>1</v>
          </cell>
          <cell r="CL10">
            <v>6</v>
          </cell>
          <cell r="CM10">
            <v>5</v>
          </cell>
          <cell r="CN10">
            <v>1</v>
          </cell>
          <cell r="CO10">
            <v>6</v>
          </cell>
          <cell r="CP10">
            <v>4</v>
          </cell>
          <cell r="CQ10">
            <v>6</v>
          </cell>
          <cell r="CR10">
            <v>6</v>
          </cell>
          <cell r="CS10">
            <v>5</v>
          </cell>
          <cell r="CT10">
            <v>6</v>
          </cell>
          <cell r="CU10">
            <v>1</v>
          </cell>
          <cell r="CV10">
            <v>6</v>
          </cell>
          <cell r="CW10">
            <v>1</v>
          </cell>
          <cell r="CX10">
            <v>1</v>
          </cell>
          <cell r="CY10">
            <v>1</v>
          </cell>
          <cell r="CZ10">
            <v>1</v>
          </cell>
          <cell r="DA10">
            <v>1</v>
          </cell>
          <cell r="DB10">
            <v>1</v>
          </cell>
          <cell r="DC10">
            <v>1</v>
          </cell>
          <cell r="DD10">
            <v>1</v>
          </cell>
          <cell r="DE10">
            <v>2</v>
          </cell>
          <cell r="DF10">
            <v>1</v>
          </cell>
          <cell r="DG10">
            <v>1</v>
          </cell>
          <cell r="DH10">
            <v>1</v>
          </cell>
          <cell r="DI10">
            <v>1</v>
          </cell>
          <cell r="DJ10">
            <v>1</v>
          </cell>
          <cell r="DK10">
            <v>1</v>
          </cell>
          <cell r="DL10">
            <v>3</v>
          </cell>
          <cell r="DM10">
            <v>1</v>
          </cell>
          <cell r="DN10">
            <v>1</v>
          </cell>
          <cell r="DO10">
            <v>1</v>
          </cell>
          <cell r="DP10">
            <v>1</v>
          </cell>
          <cell r="DQ10">
            <v>1</v>
          </cell>
          <cell r="DR10">
            <v>6</v>
          </cell>
          <cell r="DS10">
            <v>6</v>
          </cell>
          <cell r="DT10">
            <v>1</v>
          </cell>
          <cell r="DU10">
            <v>6</v>
          </cell>
          <cell r="DV10">
            <v>4</v>
          </cell>
          <cell r="DW10">
            <v>4</v>
          </cell>
          <cell r="DX10">
            <v>6</v>
          </cell>
          <cell r="DY10">
            <v>5</v>
          </cell>
          <cell r="DZ10">
            <v>6</v>
          </cell>
          <cell r="EA10">
            <v>1</v>
          </cell>
          <cell r="EB10">
            <v>6</v>
          </cell>
          <cell r="EC10">
            <v>1</v>
          </cell>
          <cell r="ED10">
            <v>1</v>
          </cell>
          <cell r="EE10">
            <v>1</v>
          </cell>
          <cell r="EF10">
            <v>1</v>
          </cell>
          <cell r="EG10">
            <v>1</v>
          </cell>
          <cell r="EH10">
            <v>1</v>
          </cell>
          <cell r="EI10">
            <v>1</v>
          </cell>
          <cell r="EJ10">
            <v>1</v>
          </cell>
          <cell r="EK10">
            <v>6</v>
          </cell>
          <cell r="EL10">
            <v>6</v>
          </cell>
          <cell r="EM10">
            <v>4</v>
          </cell>
          <cell r="EN10">
            <v>3</v>
          </cell>
          <cell r="EO10">
            <v>5</v>
          </cell>
          <cell r="EP10">
            <v>1</v>
          </cell>
          <cell r="EQ10">
            <v>1</v>
          </cell>
          <cell r="ER10">
            <v>4</v>
          </cell>
          <cell r="ES10">
            <v>1</v>
          </cell>
          <cell r="ET10">
            <v>1</v>
          </cell>
          <cell r="EU10">
            <v>1</v>
          </cell>
          <cell r="EV10">
            <v>6</v>
          </cell>
          <cell r="EW10">
            <v>3</v>
          </cell>
          <cell r="EX10">
            <v>4</v>
          </cell>
          <cell r="EY10">
            <v>1</v>
          </cell>
          <cell r="EZ10">
            <v>1</v>
          </cell>
          <cell r="FA10">
            <v>6</v>
          </cell>
          <cell r="FB10">
            <v>6</v>
          </cell>
          <cell r="FC10">
            <v>6</v>
          </cell>
          <cell r="FD10">
            <v>6</v>
          </cell>
          <cell r="FE10">
            <v>3</v>
          </cell>
          <cell r="FF10">
            <v>4</v>
          </cell>
          <cell r="FG10">
            <v>4</v>
          </cell>
          <cell r="FH10">
            <v>6</v>
          </cell>
          <cell r="FI10">
            <v>6</v>
          </cell>
          <cell r="FJ10">
            <v>6</v>
          </cell>
          <cell r="FK10">
            <v>6</v>
          </cell>
          <cell r="FL10">
            <v>6</v>
          </cell>
          <cell r="FM10">
            <v>6</v>
          </cell>
          <cell r="FN10">
            <v>6</v>
          </cell>
          <cell r="FO10">
            <v>6</v>
          </cell>
          <cell r="FP10">
            <v>6</v>
          </cell>
          <cell r="FQ10">
            <v>4</v>
          </cell>
          <cell r="FR10">
            <v>6</v>
          </cell>
          <cell r="FS10">
            <v>1</v>
          </cell>
          <cell r="FT10">
            <v>4</v>
          </cell>
          <cell r="FU10">
            <v>5</v>
          </cell>
          <cell r="FV10">
            <v>1</v>
          </cell>
          <cell r="FW10">
            <v>1</v>
          </cell>
          <cell r="FX10">
            <v>4</v>
          </cell>
          <cell r="FY10">
            <v>6</v>
          </cell>
          <cell r="FZ10">
            <v>1</v>
          </cell>
          <cell r="GA10">
            <v>6</v>
          </cell>
          <cell r="GB10">
            <v>6</v>
          </cell>
          <cell r="GC10">
            <v>3</v>
          </cell>
          <cell r="GD10">
            <v>6</v>
          </cell>
          <cell r="GE10">
            <v>1</v>
          </cell>
          <cell r="GF10">
            <v>1</v>
          </cell>
          <cell r="GG10">
            <v>6</v>
          </cell>
          <cell r="GH10">
            <v>6</v>
          </cell>
          <cell r="GI10">
            <v>3</v>
          </cell>
          <cell r="GJ10">
            <v>6</v>
          </cell>
          <cell r="GK10">
            <v>1</v>
          </cell>
          <cell r="GL10">
            <v>4</v>
          </cell>
          <cell r="GM10">
            <v>1</v>
          </cell>
          <cell r="GN10">
            <v>6</v>
          </cell>
          <cell r="GO10">
            <v>6</v>
          </cell>
          <cell r="GP10">
            <v>6</v>
          </cell>
          <cell r="GQ10">
            <v>6</v>
          </cell>
          <cell r="GR10">
            <v>6</v>
          </cell>
          <cell r="GS10">
            <v>6</v>
          </cell>
          <cell r="GT10">
            <v>6</v>
          </cell>
          <cell r="GU10">
            <v>6</v>
          </cell>
          <cell r="GV10">
            <v>6</v>
          </cell>
        </row>
        <row r="11">
          <cell r="A11" t="str">
            <v>Loraine Barrios</v>
          </cell>
          <cell r="B11" t="str">
            <v>McKinley</v>
          </cell>
          <cell r="C11">
            <v>41219</v>
          </cell>
          <cell r="D11">
            <v>41219</v>
          </cell>
          <cell r="E11" t="str">
            <v>Female</v>
          </cell>
          <cell r="F11" t="str">
            <v>White</v>
          </cell>
          <cell r="H11" t="str">
            <v>Masters</v>
          </cell>
          <cell r="J11">
            <v>8</v>
          </cell>
          <cell r="K11" t="str">
            <v>English for Speakers of Other Languages (ESOL)</v>
          </cell>
          <cell r="M11" t="str">
            <v>9,10,11,12</v>
          </cell>
          <cell r="O11">
            <v>14</v>
          </cell>
          <cell r="P11">
            <v>4</v>
          </cell>
          <cell r="Q11" t="str">
            <v>We have shared digital devices in the classroom.</v>
          </cell>
          <cell r="R11">
            <v>0</v>
          </cell>
          <cell r="S11">
            <v>1</v>
          </cell>
          <cell r="T11">
            <v>4</v>
          </cell>
          <cell r="U11">
            <v>5</v>
          </cell>
          <cell r="V11">
            <v>5</v>
          </cell>
          <cell r="W11">
            <v>4</v>
          </cell>
          <cell r="X11">
            <v>5</v>
          </cell>
          <cell r="Y11">
            <v>5</v>
          </cell>
          <cell r="Z11">
            <v>5</v>
          </cell>
          <cell r="AA11">
            <v>2</v>
          </cell>
          <cell r="AB11">
            <v>3</v>
          </cell>
          <cell r="AC11">
            <v>4</v>
          </cell>
          <cell r="AD11">
            <v>4</v>
          </cell>
          <cell r="AE11">
            <v>3</v>
          </cell>
          <cell r="AF11">
            <v>5</v>
          </cell>
          <cell r="AG11">
            <v>5</v>
          </cell>
          <cell r="AH11">
            <v>5</v>
          </cell>
          <cell r="AI11">
            <v>5</v>
          </cell>
          <cell r="AJ11">
            <v>5</v>
          </cell>
          <cell r="AK11">
            <v>5</v>
          </cell>
          <cell r="AL11">
            <v>5</v>
          </cell>
          <cell r="AM11">
            <v>5</v>
          </cell>
          <cell r="AN11">
            <v>5</v>
          </cell>
          <cell r="AO11">
            <v>5</v>
          </cell>
          <cell r="AP11">
            <v>4</v>
          </cell>
          <cell r="AQ11">
            <v>5</v>
          </cell>
          <cell r="AR11">
            <v>4</v>
          </cell>
          <cell r="AS11">
            <v>5</v>
          </cell>
          <cell r="AT11">
            <v>5</v>
          </cell>
          <cell r="AU11">
            <v>4</v>
          </cell>
          <cell r="AV11">
            <v>5</v>
          </cell>
          <cell r="AW11">
            <v>5</v>
          </cell>
          <cell r="AX11">
            <v>3</v>
          </cell>
          <cell r="AY11">
            <v>3</v>
          </cell>
          <cell r="AZ11">
            <v>2</v>
          </cell>
          <cell r="BA11">
            <v>2</v>
          </cell>
          <cell r="BB11">
            <v>2</v>
          </cell>
          <cell r="BC11">
            <v>3</v>
          </cell>
          <cell r="BD11">
            <v>2</v>
          </cell>
          <cell r="BE11">
            <v>3</v>
          </cell>
          <cell r="BF11">
            <v>2</v>
          </cell>
          <cell r="BG11">
            <v>4</v>
          </cell>
          <cell r="BH11">
            <v>4</v>
          </cell>
          <cell r="BI11">
            <v>4</v>
          </cell>
          <cell r="BJ11">
            <v>4</v>
          </cell>
          <cell r="BK11">
            <v>4</v>
          </cell>
          <cell r="BL11">
            <v>4</v>
          </cell>
          <cell r="BM11">
            <v>4</v>
          </cell>
          <cell r="BN11">
            <v>4</v>
          </cell>
          <cell r="BO11">
            <v>4</v>
          </cell>
          <cell r="BP11">
            <v>4</v>
          </cell>
          <cell r="BQ11">
            <v>4</v>
          </cell>
          <cell r="BR11">
            <v>4</v>
          </cell>
          <cell r="BS11">
            <v>4</v>
          </cell>
          <cell r="BT11">
            <v>4</v>
          </cell>
          <cell r="BU11">
            <v>4</v>
          </cell>
          <cell r="BV11">
            <v>4</v>
          </cell>
          <cell r="BW11">
            <v>4</v>
          </cell>
          <cell r="BX11">
            <v>4</v>
          </cell>
          <cell r="BY11">
            <v>6</v>
          </cell>
          <cell r="BZ11">
            <v>6</v>
          </cell>
          <cell r="CA11">
            <v>4</v>
          </cell>
          <cell r="CB11">
            <v>1</v>
          </cell>
          <cell r="CC11">
            <v>3</v>
          </cell>
          <cell r="CD11">
            <v>2</v>
          </cell>
          <cell r="CE11">
            <v>1</v>
          </cell>
          <cell r="CF11">
            <v>1</v>
          </cell>
          <cell r="CG11">
            <v>1</v>
          </cell>
          <cell r="CH11">
            <v>1</v>
          </cell>
          <cell r="CI11">
            <v>1</v>
          </cell>
          <cell r="CJ11">
            <v>1</v>
          </cell>
          <cell r="CK11">
            <v>1</v>
          </cell>
          <cell r="CL11">
            <v>5</v>
          </cell>
          <cell r="CM11">
            <v>3</v>
          </cell>
          <cell r="CN11">
            <v>2</v>
          </cell>
          <cell r="CO11">
            <v>4</v>
          </cell>
          <cell r="CP11">
            <v>6</v>
          </cell>
          <cell r="CQ11">
            <v>6</v>
          </cell>
          <cell r="CR11">
            <v>6</v>
          </cell>
          <cell r="CS11">
            <v>6</v>
          </cell>
          <cell r="CT11">
            <v>6</v>
          </cell>
          <cell r="CU11">
            <v>3</v>
          </cell>
          <cell r="CV11">
            <v>6</v>
          </cell>
          <cell r="CW11">
            <v>6</v>
          </cell>
          <cell r="CX11">
            <v>6</v>
          </cell>
          <cell r="CY11">
            <v>6</v>
          </cell>
          <cell r="CZ11">
            <v>4</v>
          </cell>
          <cell r="DA11">
            <v>4</v>
          </cell>
          <cell r="DB11">
            <v>6</v>
          </cell>
          <cell r="DC11">
            <v>6</v>
          </cell>
          <cell r="DD11">
            <v>1</v>
          </cell>
          <cell r="DE11">
            <v>1</v>
          </cell>
          <cell r="DF11">
            <v>1</v>
          </cell>
          <cell r="DG11">
            <v>1</v>
          </cell>
          <cell r="DH11">
            <v>1</v>
          </cell>
          <cell r="DI11">
            <v>1</v>
          </cell>
          <cell r="DJ11">
            <v>1</v>
          </cell>
          <cell r="DK11">
            <v>1</v>
          </cell>
          <cell r="DL11">
            <v>1</v>
          </cell>
          <cell r="DM11">
            <v>1</v>
          </cell>
          <cell r="DN11">
            <v>1</v>
          </cell>
          <cell r="DO11">
            <v>1</v>
          </cell>
          <cell r="DP11">
            <v>1</v>
          </cell>
          <cell r="DQ11">
            <v>1</v>
          </cell>
          <cell r="DR11">
            <v>1</v>
          </cell>
          <cell r="DS11">
            <v>1</v>
          </cell>
          <cell r="DT11">
            <v>1</v>
          </cell>
          <cell r="DU11">
            <v>1</v>
          </cell>
          <cell r="DV11">
            <v>1</v>
          </cell>
          <cell r="DW11">
            <v>6</v>
          </cell>
          <cell r="DX11">
            <v>6</v>
          </cell>
          <cell r="DY11">
            <v>5</v>
          </cell>
          <cell r="DZ11">
            <v>6</v>
          </cell>
          <cell r="EA11">
            <v>1</v>
          </cell>
          <cell r="EB11">
            <v>3</v>
          </cell>
          <cell r="EC11">
            <v>1</v>
          </cell>
          <cell r="ED11">
            <v>1</v>
          </cell>
          <cell r="EE11">
            <v>1</v>
          </cell>
          <cell r="EF11">
            <v>1</v>
          </cell>
          <cell r="EG11">
            <v>1</v>
          </cell>
          <cell r="EH11">
            <v>1</v>
          </cell>
          <cell r="EI11">
            <v>1</v>
          </cell>
          <cell r="EJ11">
            <v>1</v>
          </cell>
          <cell r="EK11">
            <v>6</v>
          </cell>
          <cell r="EL11">
            <v>6</v>
          </cell>
          <cell r="EM11">
            <v>1</v>
          </cell>
          <cell r="EN11">
            <v>1</v>
          </cell>
          <cell r="EO11">
            <v>6</v>
          </cell>
          <cell r="EP11">
            <v>1</v>
          </cell>
          <cell r="EQ11">
            <v>1</v>
          </cell>
          <cell r="ER11">
            <v>1</v>
          </cell>
          <cell r="ES11">
            <v>1</v>
          </cell>
          <cell r="ET11">
            <v>1</v>
          </cell>
          <cell r="EU11">
            <v>1</v>
          </cell>
          <cell r="EV11">
            <v>1</v>
          </cell>
          <cell r="EW11">
            <v>1</v>
          </cell>
          <cell r="EX11">
            <v>5</v>
          </cell>
          <cell r="EY11">
            <v>4</v>
          </cell>
          <cell r="EZ11">
            <v>3</v>
          </cell>
          <cell r="FA11">
            <v>6</v>
          </cell>
          <cell r="FB11">
            <v>6</v>
          </cell>
          <cell r="FC11">
            <v>6</v>
          </cell>
          <cell r="FD11">
            <v>6</v>
          </cell>
          <cell r="FE11">
            <v>6</v>
          </cell>
          <cell r="FF11">
            <v>6</v>
          </cell>
          <cell r="FG11">
            <v>6</v>
          </cell>
          <cell r="FH11">
            <v>6</v>
          </cell>
          <cell r="FI11">
            <v>6</v>
          </cell>
          <cell r="FJ11">
            <v>6</v>
          </cell>
          <cell r="FK11">
            <v>6</v>
          </cell>
          <cell r="FL11">
            <v>6</v>
          </cell>
          <cell r="FM11">
            <v>6</v>
          </cell>
          <cell r="FN11">
            <v>6</v>
          </cell>
          <cell r="FO11">
            <v>6</v>
          </cell>
          <cell r="FP11">
            <v>6</v>
          </cell>
          <cell r="FQ11">
            <v>6</v>
          </cell>
          <cell r="FR11">
            <v>6</v>
          </cell>
          <cell r="FS11">
            <v>1</v>
          </cell>
          <cell r="FT11">
            <v>1</v>
          </cell>
          <cell r="FU11">
            <v>6</v>
          </cell>
          <cell r="FV11">
            <v>1</v>
          </cell>
          <cell r="FW11">
            <v>1</v>
          </cell>
          <cell r="FX11">
            <v>1</v>
          </cell>
          <cell r="FY11">
            <v>1</v>
          </cell>
          <cell r="FZ11">
            <v>1</v>
          </cell>
          <cell r="GA11">
            <v>1</v>
          </cell>
          <cell r="GB11">
            <v>1</v>
          </cell>
          <cell r="GC11">
            <v>1</v>
          </cell>
          <cell r="GD11">
            <v>4</v>
          </cell>
          <cell r="GE11">
            <v>3</v>
          </cell>
          <cell r="GF11">
            <v>2</v>
          </cell>
          <cell r="GG11">
            <v>3</v>
          </cell>
          <cell r="GH11">
            <v>3</v>
          </cell>
          <cell r="GI11">
            <v>6</v>
          </cell>
          <cell r="GJ11">
            <v>6</v>
          </cell>
          <cell r="GK11">
            <v>6</v>
          </cell>
          <cell r="GL11">
            <v>6</v>
          </cell>
          <cell r="GM11">
            <v>6</v>
          </cell>
          <cell r="GN11">
            <v>6</v>
          </cell>
          <cell r="GO11">
            <v>6</v>
          </cell>
          <cell r="GP11">
            <v>6</v>
          </cell>
          <cell r="GQ11">
            <v>6</v>
          </cell>
          <cell r="GR11">
            <v>6</v>
          </cell>
          <cell r="GS11">
            <v>6</v>
          </cell>
          <cell r="GT11">
            <v>6</v>
          </cell>
          <cell r="GU11">
            <v>6</v>
          </cell>
          <cell r="GV11">
            <v>6</v>
          </cell>
        </row>
        <row r="12">
          <cell r="A12" t="str">
            <v>Melynda Caro</v>
          </cell>
          <cell r="B12" t="str">
            <v>McKinley</v>
          </cell>
          <cell r="C12">
            <v>41221</v>
          </cell>
          <cell r="D12">
            <v>41221</v>
          </cell>
          <cell r="E12" t="str">
            <v>Female</v>
          </cell>
          <cell r="F12" t="str">
            <v>Asian,Black or African-American,White</v>
          </cell>
          <cell r="H12" t="str">
            <v>Bachelors</v>
          </cell>
          <cell r="J12">
            <v>8</v>
          </cell>
          <cell r="K12" t="str">
            <v>Math</v>
          </cell>
          <cell r="M12" t="str">
            <v>9,11,12</v>
          </cell>
          <cell r="O12">
            <v>20</v>
          </cell>
          <cell r="P12">
            <v>8</v>
          </cell>
          <cell r="Q12" t="str">
            <v>We have shared digital devices in the classroom.</v>
          </cell>
          <cell r="R12">
            <v>0</v>
          </cell>
          <cell r="S12">
            <v>1</v>
          </cell>
          <cell r="T12">
            <v>5</v>
          </cell>
          <cell r="U12">
            <v>5</v>
          </cell>
          <cell r="V12">
            <v>5</v>
          </cell>
          <cell r="W12">
            <v>5</v>
          </cell>
          <cell r="X12">
            <v>5</v>
          </cell>
          <cell r="Y12">
            <v>4</v>
          </cell>
          <cell r="Z12">
            <v>4</v>
          </cell>
          <cell r="AA12">
            <v>3</v>
          </cell>
          <cell r="AB12">
            <v>3</v>
          </cell>
          <cell r="AC12">
            <v>4</v>
          </cell>
          <cell r="AD12">
            <v>1</v>
          </cell>
          <cell r="AE12">
            <v>3</v>
          </cell>
          <cell r="AF12">
            <v>4</v>
          </cell>
          <cell r="AG12">
            <v>3</v>
          </cell>
          <cell r="AH12">
            <v>3</v>
          </cell>
          <cell r="AI12">
            <v>4</v>
          </cell>
          <cell r="AJ12">
            <v>4</v>
          </cell>
          <cell r="AK12">
            <v>5</v>
          </cell>
          <cell r="AL12">
            <v>5</v>
          </cell>
          <cell r="AM12">
            <v>5</v>
          </cell>
          <cell r="AN12">
            <v>5</v>
          </cell>
          <cell r="AO12">
            <v>5</v>
          </cell>
          <cell r="AP12">
            <v>5</v>
          </cell>
          <cell r="AQ12">
            <v>5</v>
          </cell>
          <cell r="AR12">
            <v>4</v>
          </cell>
          <cell r="AS12">
            <v>5</v>
          </cell>
          <cell r="AT12">
            <v>5</v>
          </cell>
          <cell r="AU12">
            <v>5</v>
          </cell>
          <cell r="AV12">
            <v>5</v>
          </cell>
          <cell r="AW12">
            <v>5</v>
          </cell>
          <cell r="AX12">
            <v>4</v>
          </cell>
          <cell r="AY12">
            <v>3</v>
          </cell>
          <cell r="AZ12">
            <v>4</v>
          </cell>
          <cell r="BA12">
            <v>3</v>
          </cell>
          <cell r="BB12">
            <v>3</v>
          </cell>
          <cell r="BC12">
            <v>4</v>
          </cell>
          <cell r="BD12">
            <v>3</v>
          </cell>
          <cell r="BE12">
            <v>4</v>
          </cell>
          <cell r="BF12">
            <v>4</v>
          </cell>
          <cell r="BG12">
            <v>4</v>
          </cell>
          <cell r="BH12">
            <v>4</v>
          </cell>
          <cell r="BI12">
            <v>4</v>
          </cell>
          <cell r="BJ12">
            <v>4</v>
          </cell>
          <cell r="BK12">
            <v>4</v>
          </cell>
          <cell r="BL12">
            <v>4</v>
          </cell>
          <cell r="BM12">
            <v>3</v>
          </cell>
          <cell r="BN12">
            <v>1</v>
          </cell>
          <cell r="BO12">
            <v>5</v>
          </cell>
          <cell r="BP12">
            <v>3</v>
          </cell>
          <cell r="BQ12">
            <v>3</v>
          </cell>
          <cell r="BR12">
            <v>5</v>
          </cell>
          <cell r="BS12">
            <v>3</v>
          </cell>
          <cell r="BT12">
            <v>5</v>
          </cell>
          <cell r="BU12">
            <v>5</v>
          </cell>
          <cell r="BV12">
            <v>5</v>
          </cell>
          <cell r="BW12">
            <v>5</v>
          </cell>
          <cell r="BX12">
            <v>4</v>
          </cell>
          <cell r="BY12">
            <v>5</v>
          </cell>
          <cell r="BZ12">
            <v>5</v>
          </cell>
          <cell r="CA12">
            <v>2</v>
          </cell>
          <cell r="CB12">
            <v>2</v>
          </cell>
          <cell r="CC12">
            <v>6</v>
          </cell>
          <cell r="CD12">
            <v>4</v>
          </cell>
          <cell r="CE12">
            <v>1</v>
          </cell>
          <cell r="CF12">
            <v>2</v>
          </cell>
          <cell r="CG12">
            <v>1</v>
          </cell>
          <cell r="CH12">
            <v>1</v>
          </cell>
          <cell r="CI12">
            <v>1</v>
          </cell>
          <cell r="CJ12">
            <v>1</v>
          </cell>
          <cell r="CK12">
            <v>1</v>
          </cell>
          <cell r="CL12">
            <v>2</v>
          </cell>
          <cell r="CM12">
            <v>1</v>
          </cell>
          <cell r="CN12">
            <v>1</v>
          </cell>
          <cell r="CO12">
            <v>2</v>
          </cell>
          <cell r="CP12">
            <v>6</v>
          </cell>
          <cell r="CQ12">
            <v>6</v>
          </cell>
          <cell r="CR12">
            <v>6</v>
          </cell>
          <cell r="CS12">
            <v>5</v>
          </cell>
          <cell r="CT12">
            <v>5</v>
          </cell>
          <cell r="CU12">
            <v>1</v>
          </cell>
          <cell r="CV12">
            <v>6</v>
          </cell>
          <cell r="CW12">
            <v>6</v>
          </cell>
          <cell r="CX12">
            <v>6</v>
          </cell>
          <cell r="CY12">
            <v>1</v>
          </cell>
          <cell r="CZ12">
            <v>1</v>
          </cell>
          <cell r="DA12">
            <v>1</v>
          </cell>
          <cell r="DB12">
            <v>6</v>
          </cell>
          <cell r="DC12">
            <v>1</v>
          </cell>
          <cell r="DD12">
            <v>1</v>
          </cell>
          <cell r="DE12">
            <v>5</v>
          </cell>
          <cell r="DF12">
            <v>3</v>
          </cell>
          <cell r="DG12">
            <v>1</v>
          </cell>
          <cell r="DH12">
            <v>2</v>
          </cell>
          <cell r="DI12">
            <v>4</v>
          </cell>
          <cell r="DJ12">
            <v>2</v>
          </cell>
          <cell r="DK12">
            <v>1</v>
          </cell>
          <cell r="DL12">
            <v>2</v>
          </cell>
          <cell r="DM12">
            <v>1</v>
          </cell>
          <cell r="DN12">
            <v>1</v>
          </cell>
          <cell r="DO12">
            <v>1</v>
          </cell>
          <cell r="DP12">
            <v>1</v>
          </cell>
          <cell r="DQ12">
            <v>1</v>
          </cell>
          <cell r="DR12">
            <v>2</v>
          </cell>
          <cell r="DS12">
            <v>1</v>
          </cell>
          <cell r="DT12">
            <v>1</v>
          </cell>
          <cell r="DU12">
            <v>2</v>
          </cell>
          <cell r="DV12">
            <v>6</v>
          </cell>
          <cell r="DW12">
            <v>6</v>
          </cell>
          <cell r="DX12">
            <v>6</v>
          </cell>
          <cell r="DY12">
            <v>4</v>
          </cell>
          <cell r="DZ12">
            <v>6</v>
          </cell>
          <cell r="EA12">
            <v>3</v>
          </cell>
          <cell r="EB12">
            <v>6</v>
          </cell>
          <cell r="EC12">
            <v>6</v>
          </cell>
          <cell r="ED12">
            <v>6</v>
          </cell>
          <cell r="EE12">
            <v>6</v>
          </cell>
          <cell r="EF12">
            <v>1</v>
          </cell>
          <cell r="EG12">
            <v>1</v>
          </cell>
          <cell r="EH12">
            <v>2</v>
          </cell>
          <cell r="EI12">
            <v>1</v>
          </cell>
          <cell r="EJ12">
            <v>1</v>
          </cell>
          <cell r="EK12">
            <v>6</v>
          </cell>
          <cell r="EL12">
            <v>6</v>
          </cell>
          <cell r="EM12">
            <v>4</v>
          </cell>
          <cell r="EN12">
            <v>3</v>
          </cell>
          <cell r="EO12">
            <v>6</v>
          </cell>
          <cell r="EP12">
            <v>4</v>
          </cell>
          <cell r="EQ12">
            <v>1</v>
          </cell>
          <cell r="ER12">
            <v>3</v>
          </cell>
          <cell r="ES12">
            <v>1</v>
          </cell>
          <cell r="ET12">
            <v>1</v>
          </cell>
          <cell r="EU12">
            <v>1</v>
          </cell>
          <cell r="EV12">
            <v>1</v>
          </cell>
          <cell r="EW12">
            <v>3</v>
          </cell>
          <cell r="EX12">
            <v>4</v>
          </cell>
          <cell r="EY12">
            <v>4</v>
          </cell>
          <cell r="EZ12">
            <v>4</v>
          </cell>
          <cell r="FA12">
            <v>4</v>
          </cell>
          <cell r="FB12">
            <v>5</v>
          </cell>
          <cell r="FC12">
            <v>6</v>
          </cell>
          <cell r="FD12">
            <v>6</v>
          </cell>
          <cell r="FE12">
            <v>5</v>
          </cell>
          <cell r="FF12">
            <v>5</v>
          </cell>
          <cell r="FG12">
            <v>5</v>
          </cell>
          <cell r="FH12">
            <v>5</v>
          </cell>
          <cell r="FI12">
            <v>5</v>
          </cell>
          <cell r="FJ12">
            <v>3</v>
          </cell>
          <cell r="FK12">
            <v>2</v>
          </cell>
          <cell r="FL12">
            <v>3</v>
          </cell>
          <cell r="FM12">
            <v>3</v>
          </cell>
          <cell r="FN12">
            <v>6</v>
          </cell>
          <cell r="FO12">
            <v>5</v>
          </cell>
          <cell r="FP12">
            <v>2</v>
          </cell>
          <cell r="FQ12">
            <v>6</v>
          </cell>
          <cell r="FR12">
            <v>6</v>
          </cell>
          <cell r="FS12">
            <v>4</v>
          </cell>
          <cell r="FT12">
            <v>4</v>
          </cell>
          <cell r="FU12">
            <v>6</v>
          </cell>
          <cell r="FV12">
            <v>6</v>
          </cell>
          <cell r="FW12">
            <v>1</v>
          </cell>
          <cell r="FX12">
            <v>4</v>
          </cell>
          <cell r="FY12">
            <v>1</v>
          </cell>
          <cell r="FZ12">
            <v>1</v>
          </cell>
          <cell r="GA12">
            <v>1</v>
          </cell>
          <cell r="GB12">
            <v>1</v>
          </cell>
          <cell r="GC12">
            <v>6</v>
          </cell>
          <cell r="GD12">
            <v>6</v>
          </cell>
          <cell r="GE12">
            <v>6</v>
          </cell>
          <cell r="GF12">
            <v>6</v>
          </cell>
          <cell r="GG12">
            <v>6</v>
          </cell>
          <cell r="GH12">
            <v>6</v>
          </cell>
          <cell r="GI12">
            <v>6</v>
          </cell>
          <cell r="GJ12">
            <v>6</v>
          </cell>
          <cell r="GK12">
            <v>5</v>
          </cell>
          <cell r="GL12">
            <v>4</v>
          </cell>
          <cell r="GM12">
            <v>4</v>
          </cell>
          <cell r="GN12">
            <v>6</v>
          </cell>
          <cell r="GO12">
            <v>6</v>
          </cell>
          <cell r="GP12">
            <v>6</v>
          </cell>
          <cell r="GQ12">
            <v>2</v>
          </cell>
          <cell r="GR12">
            <v>1</v>
          </cell>
          <cell r="GS12">
            <v>1</v>
          </cell>
          <cell r="GT12">
            <v>6</v>
          </cell>
          <cell r="GU12">
            <v>2</v>
          </cell>
          <cell r="GV12">
            <v>6</v>
          </cell>
        </row>
        <row r="13">
          <cell r="A13" t="str">
            <v>Zora Berube</v>
          </cell>
          <cell r="B13" t="str">
            <v>McKinley</v>
          </cell>
          <cell r="C13">
            <v>41214</v>
          </cell>
          <cell r="D13">
            <v>41226</v>
          </cell>
          <cell r="E13" t="str">
            <v>Female</v>
          </cell>
          <cell r="F13" t="str">
            <v>White</v>
          </cell>
          <cell r="H13" t="str">
            <v>Masters</v>
          </cell>
          <cell r="J13">
            <v>12</v>
          </cell>
          <cell r="K13" t="str">
            <v>Science</v>
          </cell>
          <cell r="M13" t="str">
            <v>9,10,11,12</v>
          </cell>
          <cell r="O13">
            <v>25</v>
          </cell>
          <cell r="P13">
            <v>12</v>
          </cell>
          <cell r="Q13" t="str">
            <v>We have shared digital devices in the classroom.,We have scheduled one-to-one access to digital devices in the classroom. (e.g., a cart of laptop computers is available for our classroom twice a week),We have scheduled one-to-one access in another location (computer lab, media center, etc.)</v>
          </cell>
          <cell r="R13">
            <v>0</v>
          </cell>
          <cell r="S13">
            <v>1</v>
          </cell>
          <cell r="T13">
            <v>2</v>
          </cell>
          <cell r="U13">
            <v>4</v>
          </cell>
          <cell r="V13">
            <v>5</v>
          </cell>
          <cell r="W13">
            <v>4</v>
          </cell>
          <cell r="X13">
            <v>2</v>
          </cell>
          <cell r="Y13">
            <v>3</v>
          </cell>
          <cell r="Z13">
            <v>3</v>
          </cell>
          <cell r="AA13">
            <v>3</v>
          </cell>
          <cell r="AB13">
            <v>3</v>
          </cell>
          <cell r="AC13">
            <v>4</v>
          </cell>
          <cell r="AD13">
            <v>4</v>
          </cell>
          <cell r="AE13">
            <v>1</v>
          </cell>
          <cell r="AF13">
            <v>4</v>
          </cell>
          <cell r="AG13">
            <v>1</v>
          </cell>
          <cell r="AH13">
            <v>2</v>
          </cell>
          <cell r="AI13">
            <v>4</v>
          </cell>
          <cell r="AJ13">
            <v>4</v>
          </cell>
          <cell r="AK13">
            <v>4</v>
          </cell>
          <cell r="AL13">
            <v>5</v>
          </cell>
          <cell r="AM13">
            <v>2</v>
          </cell>
          <cell r="AN13">
            <v>4</v>
          </cell>
          <cell r="AO13">
            <v>5</v>
          </cell>
          <cell r="AP13">
            <v>3</v>
          </cell>
          <cell r="AQ13">
            <v>2</v>
          </cell>
          <cell r="AR13">
            <v>3</v>
          </cell>
          <cell r="AS13">
            <v>5</v>
          </cell>
          <cell r="AT13">
            <v>4</v>
          </cell>
          <cell r="AU13">
            <v>4</v>
          </cell>
          <cell r="AV13">
            <v>3</v>
          </cell>
          <cell r="AW13">
            <v>5</v>
          </cell>
          <cell r="AX13">
            <v>4</v>
          </cell>
          <cell r="AY13">
            <v>2</v>
          </cell>
          <cell r="AZ13">
            <v>2</v>
          </cell>
          <cell r="BA13">
            <v>4</v>
          </cell>
          <cell r="BB13">
            <v>3</v>
          </cell>
          <cell r="BC13">
            <v>4</v>
          </cell>
          <cell r="BD13">
            <v>4</v>
          </cell>
          <cell r="BE13">
            <v>3</v>
          </cell>
          <cell r="BF13">
            <v>3</v>
          </cell>
          <cell r="BG13">
            <v>4</v>
          </cell>
          <cell r="BH13">
            <v>4</v>
          </cell>
          <cell r="BI13">
            <v>2</v>
          </cell>
          <cell r="BJ13">
            <v>1</v>
          </cell>
          <cell r="BK13">
            <v>2</v>
          </cell>
          <cell r="BL13">
            <v>1</v>
          </cell>
          <cell r="BM13">
            <v>4</v>
          </cell>
          <cell r="BN13">
            <v>1</v>
          </cell>
          <cell r="BO13">
            <v>4</v>
          </cell>
          <cell r="BP13">
            <v>4</v>
          </cell>
          <cell r="BQ13">
            <v>4</v>
          </cell>
          <cell r="BR13">
            <v>6</v>
          </cell>
          <cell r="BS13">
            <v>2</v>
          </cell>
          <cell r="BT13">
            <v>2</v>
          </cell>
          <cell r="BU13">
            <v>6</v>
          </cell>
          <cell r="BV13">
            <v>6</v>
          </cell>
          <cell r="BW13">
            <v>6</v>
          </cell>
          <cell r="BX13">
            <v>3</v>
          </cell>
          <cell r="BY13">
            <v>6</v>
          </cell>
          <cell r="BZ13">
            <v>2</v>
          </cell>
          <cell r="CA13">
            <v>4</v>
          </cell>
          <cell r="CB13">
            <v>2</v>
          </cell>
          <cell r="CC13">
            <v>6</v>
          </cell>
          <cell r="CD13">
            <v>4</v>
          </cell>
          <cell r="CE13">
            <v>1</v>
          </cell>
          <cell r="CF13">
            <v>1</v>
          </cell>
          <cell r="CG13">
            <v>2</v>
          </cell>
          <cell r="CH13">
            <v>1</v>
          </cell>
          <cell r="CI13">
            <v>2</v>
          </cell>
          <cell r="CJ13">
            <v>1</v>
          </cell>
          <cell r="CK13">
            <v>1</v>
          </cell>
          <cell r="CL13">
            <v>1</v>
          </cell>
          <cell r="CM13">
            <v>1</v>
          </cell>
          <cell r="CN13">
            <v>2</v>
          </cell>
          <cell r="CO13">
            <v>3</v>
          </cell>
          <cell r="CP13">
            <v>6</v>
          </cell>
          <cell r="CQ13">
            <v>6</v>
          </cell>
          <cell r="CR13">
            <v>6</v>
          </cell>
          <cell r="CS13">
            <v>4</v>
          </cell>
          <cell r="CT13">
            <v>2</v>
          </cell>
          <cell r="CU13">
            <v>1</v>
          </cell>
          <cell r="CV13">
            <v>6</v>
          </cell>
          <cell r="CW13">
            <v>6</v>
          </cell>
          <cell r="CX13">
            <v>1</v>
          </cell>
          <cell r="CY13">
            <v>1</v>
          </cell>
          <cell r="CZ13">
            <v>2</v>
          </cell>
          <cell r="DA13">
            <v>2</v>
          </cell>
          <cell r="DB13">
            <v>6</v>
          </cell>
          <cell r="DC13">
            <v>2</v>
          </cell>
          <cell r="DD13">
            <v>1</v>
          </cell>
          <cell r="DE13">
            <v>2</v>
          </cell>
          <cell r="DF13">
            <v>2</v>
          </cell>
          <cell r="DG13">
            <v>2</v>
          </cell>
          <cell r="DH13">
            <v>2</v>
          </cell>
          <cell r="DI13">
            <v>2</v>
          </cell>
          <cell r="DJ13">
            <v>2</v>
          </cell>
          <cell r="DK13">
            <v>2</v>
          </cell>
          <cell r="DL13">
            <v>2</v>
          </cell>
          <cell r="DM13">
            <v>1</v>
          </cell>
          <cell r="DN13">
            <v>1</v>
          </cell>
          <cell r="DO13">
            <v>1</v>
          </cell>
          <cell r="DP13">
            <v>1</v>
          </cell>
          <cell r="DQ13">
            <v>1</v>
          </cell>
          <cell r="DR13">
            <v>1</v>
          </cell>
          <cell r="DS13">
            <v>1</v>
          </cell>
          <cell r="DT13">
            <v>2</v>
          </cell>
          <cell r="DU13">
            <v>3</v>
          </cell>
          <cell r="DV13">
            <v>3</v>
          </cell>
          <cell r="DW13">
            <v>2</v>
          </cell>
          <cell r="DX13">
            <v>3</v>
          </cell>
          <cell r="DY13">
            <v>1</v>
          </cell>
          <cell r="DZ13">
            <v>2</v>
          </cell>
          <cell r="EA13">
            <v>1</v>
          </cell>
          <cell r="EB13">
            <v>1</v>
          </cell>
          <cell r="EC13">
            <v>1</v>
          </cell>
          <cell r="ED13">
            <v>1</v>
          </cell>
          <cell r="EE13">
            <v>1</v>
          </cell>
          <cell r="EF13">
            <v>1</v>
          </cell>
          <cell r="EG13">
            <v>1</v>
          </cell>
          <cell r="EH13">
            <v>3</v>
          </cell>
          <cell r="EI13">
            <v>1</v>
          </cell>
          <cell r="EJ13">
            <v>1</v>
          </cell>
          <cell r="EK13">
            <v>6</v>
          </cell>
          <cell r="EL13">
            <v>4</v>
          </cell>
          <cell r="EM13">
            <v>2</v>
          </cell>
          <cell r="EN13">
            <v>2</v>
          </cell>
          <cell r="EO13">
            <v>5</v>
          </cell>
          <cell r="EP13">
            <v>5</v>
          </cell>
          <cell r="EQ13">
            <v>1</v>
          </cell>
          <cell r="ER13">
            <v>1</v>
          </cell>
          <cell r="ES13">
            <v>3</v>
          </cell>
          <cell r="ET13">
            <v>2</v>
          </cell>
          <cell r="EU13">
            <v>6</v>
          </cell>
          <cell r="EV13">
            <v>1</v>
          </cell>
          <cell r="EW13">
            <v>1</v>
          </cell>
          <cell r="EX13">
            <v>2</v>
          </cell>
          <cell r="EY13">
            <v>1</v>
          </cell>
          <cell r="EZ13">
            <v>4</v>
          </cell>
          <cell r="FA13">
            <v>4</v>
          </cell>
          <cell r="FB13">
            <v>4</v>
          </cell>
          <cell r="FC13">
            <v>5</v>
          </cell>
          <cell r="FD13">
            <v>6</v>
          </cell>
          <cell r="FE13">
            <v>3</v>
          </cell>
          <cell r="FF13">
            <v>5</v>
          </cell>
          <cell r="FG13">
            <v>1</v>
          </cell>
          <cell r="FH13">
            <v>6</v>
          </cell>
          <cell r="FI13">
            <v>6</v>
          </cell>
          <cell r="FJ13">
            <v>3</v>
          </cell>
          <cell r="FK13">
            <v>3</v>
          </cell>
          <cell r="FL13">
            <v>5</v>
          </cell>
          <cell r="FM13">
            <v>5</v>
          </cell>
          <cell r="FN13">
            <v>5</v>
          </cell>
          <cell r="FO13">
            <v>5</v>
          </cell>
          <cell r="FP13">
            <v>3</v>
          </cell>
          <cell r="FQ13">
            <v>4</v>
          </cell>
          <cell r="FR13">
            <v>3</v>
          </cell>
          <cell r="FS13">
            <v>1</v>
          </cell>
          <cell r="FT13">
            <v>2</v>
          </cell>
          <cell r="FU13">
            <v>3</v>
          </cell>
          <cell r="FV13">
            <v>2</v>
          </cell>
          <cell r="FW13">
            <v>1</v>
          </cell>
          <cell r="FX13">
            <v>1</v>
          </cell>
          <cell r="FY13">
            <v>6</v>
          </cell>
          <cell r="FZ13">
            <v>6</v>
          </cell>
          <cell r="GA13">
            <v>6</v>
          </cell>
          <cell r="GB13">
            <v>3</v>
          </cell>
          <cell r="GC13">
            <v>3</v>
          </cell>
          <cell r="GD13">
            <v>4</v>
          </cell>
          <cell r="GE13">
            <v>2</v>
          </cell>
          <cell r="GF13">
            <v>2</v>
          </cell>
          <cell r="GG13">
            <v>5</v>
          </cell>
          <cell r="GH13">
            <v>3</v>
          </cell>
          <cell r="GI13">
            <v>4</v>
          </cell>
          <cell r="GJ13">
            <v>3</v>
          </cell>
          <cell r="GK13">
            <v>2</v>
          </cell>
          <cell r="GL13">
            <v>6</v>
          </cell>
          <cell r="GM13">
            <v>5</v>
          </cell>
          <cell r="GN13">
            <v>3</v>
          </cell>
          <cell r="GO13">
            <v>6</v>
          </cell>
          <cell r="GP13">
            <v>5</v>
          </cell>
          <cell r="GQ13">
            <v>2</v>
          </cell>
          <cell r="GR13">
            <v>4</v>
          </cell>
          <cell r="GS13">
            <v>4</v>
          </cell>
          <cell r="GT13">
            <v>3</v>
          </cell>
          <cell r="GU13">
            <v>3</v>
          </cell>
          <cell r="GV13">
            <v>2</v>
          </cell>
        </row>
        <row r="14">
          <cell r="A14" t="str">
            <v>Lourie Pointer</v>
          </cell>
          <cell r="B14" t="str">
            <v>McKinley</v>
          </cell>
          <cell r="C14">
            <v>41228</v>
          </cell>
          <cell r="D14">
            <v>41228</v>
          </cell>
          <cell r="E14" t="str">
            <v>Male</v>
          </cell>
          <cell r="F14" t="str">
            <v>Black or African-American</v>
          </cell>
          <cell r="H14" t="str">
            <v>Bachelors</v>
          </cell>
          <cell r="J14">
            <v>3</v>
          </cell>
          <cell r="K14" t="str">
            <v>Vocational Education</v>
          </cell>
          <cell r="M14" t="str">
            <v>9,10,11,12</v>
          </cell>
          <cell r="O14">
            <v>30</v>
          </cell>
          <cell r="P14">
            <v>3</v>
          </cell>
          <cell r="Q14" t="str">
            <v>We have shared digital devices in the classroom.,We have scheduled one-to-one access to digital devices in the classroom. (e.g., a cart of laptop computers is available for our classroom twice a week),We have scheduled one-to-one access in another location (computer lab, media center, etc.)</v>
          </cell>
          <cell r="R14">
            <v>0</v>
          </cell>
          <cell r="S14">
            <v>1</v>
          </cell>
          <cell r="T14">
            <v>5</v>
          </cell>
          <cell r="U14">
            <v>5</v>
          </cell>
          <cell r="V14">
            <v>5</v>
          </cell>
          <cell r="W14">
            <v>5</v>
          </cell>
          <cell r="X14">
            <v>5</v>
          </cell>
          <cell r="Y14">
            <v>5</v>
          </cell>
          <cell r="Z14">
            <v>4</v>
          </cell>
          <cell r="AA14">
            <v>1</v>
          </cell>
          <cell r="AB14">
            <v>3</v>
          </cell>
          <cell r="AC14">
            <v>4</v>
          </cell>
          <cell r="AD14">
            <v>3</v>
          </cell>
          <cell r="AE14">
            <v>4</v>
          </cell>
          <cell r="AF14">
            <v>4</v>
          </cell>
          <cell r="AG14">
            <v>1</v>
          </cell>
          <cell r="AH14">
            <v>2</v>
          </cell>
          <cell r="AI14">
            <v>4</v>
          </cell>
          <cell r="AJ14">
            <v>4</v>
          </cell>
          <cell r="AK14">
            <v>4</v>
          </cell>
          <cell r="AL14">
            <v>4</v>
          </cell>
          <cell r="AM14">
            <v>3</v>
          </cell>
          <cell r="AN14">
            <v>3</v>
          </cell>
          <cell r="AO14">
            <v>5</v>
          </cell>
          <cell r="AP14">
            <v>5</v>
          </cell>
          <cell r="AQ14">
            <v>4</v>
          </cell>
          <cell r="AR14">
            <v>4</v>
          </cell>
          <cell r="AS14">
            <v>5</v>
          </cell>
          <cell r="AT14">
            <v>5</v>
          </cell>
          <cell r="AU14">
            <v>3</v>
          </cell>
          <cell r="AV14">
            <v>5</v>
          </cell>
          <cell r="AW14">
            <v>5</v>
          </cell>
          <cell r="AX14">
            <v>3</v>
          </cell>
          <cell r="AY14">
            <v>3</v>
          </cell>
          <cell r="AZ14">
            <v>4</v>
          </cell>
          <cell r="BA14">
            <v>4</v>
          </cell>
          <cell r="BB14">
            <v>4</v>
          </cell>
          <cell r="BC14">
            <v>4</v>
          </cell>
          <cell r="BD14">
            <v>2</v>
          </cell>
          <cell r="BE14">
            <v>3</v>
          </cell>
          <cell r="BF14">
            <v>4</v>
          </cell>
          <cell r="BG14">
            <v>5</v>
          </cell>
          <cell r="BH14">
            <v>3</v>
          </cell>
          <cell r="BI14">
            <v>6</v>
          </cell>
          <cell r="BJ14">
            <v>4</v>
          </cell>
          <cell r="BK14">
            <v>5</v>
          </cell>
          <cell r="BL14">
            <v>3</v>
          </cell>
          <cell r="BM14">
            <v>1</v>
          </cell>
          <cell r="BN14">
            <v>3</v>
          </cell>
          <cell r="BO14">
            <v>1</v>
          </cell>
          <cell r="BP14">
            <v>2</v>
          </cell>
          <cell r="BQ14">
            <v>2</v>
          </cell>
          <cell r="BR14">
            <v>5</v>
          </cell>
          <cell r="BS14">
            <v>4</v>
          </cell>
          <cell r="BT14">
            <v>4</v>
          </cell>
          <cell r="BU14">
            <v>3</v>
          </cell>
          <cell r="BV14">
            <v>6</v>
          </cell>
          <cell r="BW14">
            <v>1</v>
          </cell>
          <cell r="BX14">
            <v>2</v>
          </cell>
          <cell r="BY14">
            <v>5</v>
          </cell>
          <cell r="BZ14">
            <v>1</v>
          </cell>
          <cell r="CA14">
            <v>1</v>
          </cell>
          <cell r="CB14">
            <v>1</v>
          </cell>
          <cell r="CC14">
            <v>5</v>
          </cell>
          <cell r="CD14">
            <v>1</v>
          </cell>
          <cell r="CE14">
            <v>1</v>
          </cell>
          <cell r="CF14">
            <v>1</v>
          </cell>
          <cell r="CG14">
            <v>1</v>
          </cell>
          <cell r="CH14">
            <v>1</v>
          </cell>
          <cell r="CI14">
            <v>1</v>
          </cell>
          <cell r="CJ14">
            <v>1</v>
          </cell>
          <cell r="CK14">
            <v>1</v>
          </cell>
          <cell r="CL14">
            <v>1</v>
          </cell>
          <cell r="CM14">
            <v>1</v>
          </cell>
          <cell r="CN14">
            <v>1</v>
          </cell>
          <cell r="CO14">
            <v>5</v>
          </cell>
          <cell r="CP14">
            <v>6</v>
          </cell>
          <cell r="CQ14">
            <v>6</v>
          </cell>
          <cell r="CR14">
            <v>6</v>
          </cell>
          <cell r="CS14">
            <v>3</v>
          </cell>
          <cell r="CT14">
            <v>1</v>
          </cell>
          <cell r="CU14">
            <v>1</v>
          </cell>
          <cell r="CV14">
            <v>6</v>
          </cell>
          <cell r="CW14">
            <v>5</v>
          </cell>
          <cell r="CX14">
            <v>4</v>
          </cell>
          <cell r="CY14">
            <v>1</v>
          </cell>
          <cell r="CZ14">
            <v>3</v>
          </cell>
          <cell r="DA14">
            <v>1</v>
          </cell>
          <cell r="DB14">
            <v>5</v>
          </cell>
          <cell r="DC14">
            <v>5</v>
          </cell>
          <cell r="DD14">
            <v>1</v>
          </cell>
          <cell r="DE14">
            <v>3</v>
          </cell>
          <cell r="DF14">
            <v>1</v>
          </cell>
          <cell r="DG14">
            <v>1</v>
          </cell>
          <cell r="DH14">
            <v>1</v>
          </cell>
          <cell r="DI14">
            <v>1</v>
          </cell>
          <cell r="DJ14">
            <v>1</v>
          </cell>
          <cell r="DK14">
            <v>1</v>
          </cell>
          <cell r="DL14">
            <v>1</v>
          </cell>
          <cell r="DM14">
            <v>1</v>
          </cell>
          <cell r="DN14">
            <v>1</v>
          </cell>
          <cell r="DO14">
            <v>1</v>
          </cell>
          <cell r="DP14">
            <v>1</v>
          </cell>
          <cell r="DQ14">
            <v>1</v>
          </cell>
          <cell r="DR14">
            <v>1</v>
          </cell>
          <cell r="DS14">
            <v>1</v>
          </cell>
          <cell r="DT14">
            <v>1</v>
          </cell>
          <cell r="DU14">
            <v>3</v>
          </cell>
          <cell r="DV14">
            <v>3</v>
          </cell>
          <cell r="DW14">
            <v>1</v>
          </cell>
          <cell r="DX14">
            <v>3</v>
          </cell>
          <cell r="DY14">
            <v>3</v>
          </cell>
          <cell r="DZ14">
            <v>1</v>
          </cell>
          <cell r="EA14">
            <v>1</v>
          </cell>
          <cell r="EB14">
            <v>4</v>
          </cell>
          <cell r="EC14">
            <v>3</v>
          </cell>
          <cell r="ED14">
            <v>1</v>
          </cell>
          <cell r="EE14">
            <v>1</v>
          </cell>
          <cell r="EF14">
            <v>3</v>
          </cell>
          <cell r="EG14">
            <v>1</v>
          </cell>
          <cell r="EH14">
            <v>5</v>
          </cell>
          <cell r="EI14">
            <v>5</v>
          </cell>
          <cell r="EJ14">
            <v>1</v>
          </cell>
          <cell r="EK14">
            <v>6</v>
          </cell>
          <cell r="EL14">
            <v>1</v>
          </cell>
          <cell r="EM14">
            <v>1</v>
          </cell>
          <cell r="EN14">
            <v>1</v>
          </cell>
          <cell r="EO14">
            <v>5</v>
          </cell>
          <cell r="EP14">
            <v>1</v>
          </cell>
          <cell r="EQ14">
            <v>1</v>
          </cell>
          <cell r="ER14">
            <v>1</v>
          </cell>
          <cell r="ES14">
            <v>4</v>
          </cell>
          <cell r="ET14">
            <v>5</v>
          </cell>
          <cell r="EU14">
            <v>3</v>
          </cell>
          <cell r="EV14">
            <v>1</v>
          </cell>
          <cell r="EW14">
            <v>1</v>
          </cell>
          <cell r="EX14">
            <v>1</v>
          </cell>
          <cell r="EY14">
            <v>4</v>
          </cell>
          <cell r="EZ14">
            <v>1</v>
          </cell>
          <cell r="FA14">
            <v>6</v>
          </cell>
          <cell r="FB14">
            <v>4</v>
          </cell>
          <cell r="FC14">
            <v>6</v>
          </cell>
          <cell r="FD14">
            <v>6</v>
          </cell>
          <cell r="FE14">
            <v>6</v>
          </cell>
          <cell r="FF14">
            <v>6</v>
          </cell>
          <cell r="FG14">
            <v>6</v>
          </cell>
          <cell r="FH14">
            <v>6</v>
          </cell>
          <cell r="FI14">
            <v>6</v>
          </cell>
          <cell r="FJ14">
            <v>6</v>
          </cell>
          <cell r="FK14">
            <v>5</v>
          </cell>
          <cell r="FL14">
            <v>6</v>
          </cell>
          <cell r="FM14">
            <v>6</v>
          </cell>
          <cell r="FN14">
            <v>6</v>
          </cell>
          <cell r="FO14">
            <v>6</v>
          </cell>
          <cell r="FP14">
            <v>1</v>
          </cell>
          <cell r="FQ14">
            <v>6</v>
          </cell>
          <cell r="FR14">
            <v>1</v>
          </cell>
          <cell r="FS14">
            <v>1</v>
          </cell>
          <cell r="FT14">
            <v>1</v>
          </cell>
          <cell r="FU14">
            <v>6</v>
          </cell>
          <cell r="FV14">
            <v>1</v>
          </cell>
          <cell r="FW14">
            <v>1</v>
          </cell>
          <cell r="FX14">
            <v>1</v>
          </cell>
          <cell r="FY14">
            <v>1</v>
          </cell>
          <cell r="FZ14">
            <v>1</v>
          </cell>
          <cell r="GA14">
            <v>1</v>
          </cell>
          <cell r="GB14">
            <v>1</v>
          </cell>
          <cell r="GC14">
            <v>1</v>
          </cell>
          <cell r="GD14">
            <v>1</v>
          </cell>
          <cell r="GE14">
            <v>1</v>
          </cell>
          <cell r="GF14">
            <v>1</v>
          </cell>
          <cell r="GG14">
            <v>6</v>
          </cell>
          <cell r="GH14">
            <v>5</v>
          </cell>
          <cell r="GI14">
            <v>6</v>
          </cell>
          <cell r="GJ14">
            <v>6</v>
          </cell>
          <cell r="GK14">
            <v>1</v>
          </cell>
          <cell r="GL14">
            <v>1</v>
          </cell>
          <cell r="GM14">
            <v>1</v>
          </cell>
          <cell r="GN14">
            <v>6</v>
          </cell>
          <cell r="GO14">
            <v>6</v>
          </cell>
          <cell r="GP14">
            <v>6</v>
          </cell>
          <cell r="GQ14">
            <v>1</v>
          </cell>
          <cell r="GR14">
            <v>3</v>
          </cell>
          <cell r="GS14">
            <v>1</v>
          </cell>
          <cell r="GT14">
            <v>6</v>
          </cell>
          <cell r="GU14">
            <v>5</v>
          </cell>
          <cell r="GV14">
            <v>1</v>
          </cell>
        </row>
        <row r="15">
          <cell r="A15" t="str">
            <v>Zena Upshaw</v>
          </cell>
          <cell r="B15" t="str">
            <v>McKinley</v>
          </cell>
          <cell r="C15">
            <v>41206</v>
          </cell>
          <cell r="D15">
            <v>41206</v>
          </cell>
          <cell r="E15" t="str">
            <v>Female</v>
          </cell>
          <cell r="F15" t="str">
            <v>White</v>
          </cell>
          <cell r="H15" t="str">
            <v>Bachelors</v>
          </cell>
          <cell r="J15">
            <v>5</v>
          </cell>
          <cell r="K15" t="str">
            <v>Math</v>
          </cell>
          <cell r="M15" t="str">
            <v>9,10,11,12</v>
          </cell>
          <cell r="O15">
            <v>23</v>
          </cell>
          <cell r="P15">
            <v>5</v>
          </cell>
          <cell r="Q15" t="str">
            <v>We have scheduled one-to-one access in another location (computer lab, media center, etc.)</v>
          </cell>
          <cell r="R15">
            <v>0</v>
          </cell>
          <cell r="S15">
            <v>1</v>
          </cell>
          <cell r="T15">
            <v>5</v>
          </cell>
          <cell r="U15">
            <v>4</v>
          </cell>
          <cell r="V15">
            <v>5</v>
          </cell>
          <cell r="W15">
            <v>4</v>
          </cell>
          <cell r="X15">
            <v>3</v>
          </cell>
          <cell r="Y15">
            <v>3</v>
          </cell>
          <cell r="Z15">
            <v>3</v>
          </cell>
          <cell r="AA15">
            <v>2</v>
          </cell>
          <cell r="AB15">
            <v>3</v>
          </cell>
          <cell r="AC15">
            <v>3</v>
          </cell>
          <cell r="AD15">
            <v>1</v>
          </cell>
          <cell r="AE15">
            <v>3</v>
          </cell>
          <cell r="AF15">
            <v>3</v>
          </cell>
          <cell r="AG15">
            <v>1</v>
          </cell>
          <cell r="AH15">
            <v>5</v>
          </cell>
          <cell r="AI15">
            <v>3</v>
          </cell>
          <cell r="AJ15">
            <v>5</v>
          </cell>
          <cell r="AK15">
            <v>4</v>
          </cell>
          <cell r="AL15">
            <v>4</v>
          </cell>
          <cell r="AM15">
            <v>3</v>
          </cell>
          <cell r="AN15">
            <v>5</v>
          </cell>
          <cell r="AO15">
            <v>4</v>
          </cell>
          <cell r="AP15">
            <v>4</v>
          </cell>
          <cell r="AQ15">
            <v>4</v>
          </cell>
          <cell r="AR15">
            <v>4</v>
          </cell>
          <cell r="AS15">
            <v>4</v>
          </cell>
          <cell r="AT15">
            <v>3</v>
          </cell>
          <cell r="AU15">
            <v>4</v>
          </cell>
          <cell r="AV15">
            <v>4</v>
          </cell>
          <cell r="AW15">
            <v>4</v>
          </cell>
          <cell r="AX15">
            <v>4</v>
          </cell>
          <cell r="AY15">
            <v>2</v>
          </cell>
          <cell r="AZ15">
            <v>1</v>
          </cell>
          <cell r="BA15">
            <v>3</v>
          </cell>
          <cell r="BB15">
            <v>2</v>
          </cell>
          <cell r="BC15">
            <v>2</v>
          </cell>
          <cell r="BD15">
            <v>2</v>
          </cell>
          <cell r="BE15">
            <v>3</v>
          </cell>
          <cell r="BF15">
            <v>4</v>
          </cell>
          <cell r="BG15">
            <v>4</v>
          </cell>
          <cell r="BH15">
            <v>4</v>
          </cell>
          <cell r="BI15">
            <v>1</v>
          </cell>
          <cell r="BJ15">
            <v>1</v>
          </cell>
          <cell r="BK15">
            <v>1</v>
          </cell>
          <cell r="BL15">
            <v>1</v>
          </cell>
          <cell r="BM15">
            <v>2</v>
          </cell>
          <cell r="BN15">
            <v>1</v>
          </cell>
          <cell r="BO15">
            <v>4</v>
          </cell>
          <cell r="BP15">
            <v>2</v>
          </cell>
          <cell r="BQ15">
            <v>1</v>
          </cell>
          <cell r="BR15">
            <v>1</v>
          </cell>
          <cell r="BS15">
            <v>2</v>
          </cell>
          <cell r="BT15">
            <v>1</v>
          </cell>
          <cell r="BU15">
            <v>1</v>
          </cell>
          <cell r="BV15">
            <v>6</v>
          </cell>
          <cell r="BW15">
            <v>4</v>
          </cell>
          <cell r="BX15">
            <v>1</v>
          </cell>
          <cell r="BY15">
            <v>4</v>
          </cell>
          <cell r="BZ15">
            <v>2</v>
          </cell>
          <cell r="CA15">
            <v>1</v>
          </cell>
          <cell r="CB15">
            <v>2</v>
          </cell>
          <cell r="CC15">
            <v>2</v>
          </cell>
          <cell r="CD15">
            <v>1</v>
          </cell>
          <cell r="CE15">
            <v>1</v>
          </cell>
          <cell r="CF15">
            <v>1</v>
          </cell>
          <cell r="CG15">
            <v>1</v>
          </cell>
          <cell r="CH15">
            <v>1</v>
          </cell>
          <cell r="CI15">
            <v>1</v>
          </cell>
          <cell r="CJ15">
            <v>1</v>
          </cell>
          <cell r="CK15">
            <v>1</v>
          </cell>
          <cell r="CL15">
            <v>1</v>
          </cell>
          <cell r="CM15">
            <v>1</v>
          </cell>
          <cell r="CN15">
            <v>1</v>
          </cell>
          <cell r="CO15">
            <v>1</v>
          </cell>
          <cell r="CP15">
            <v>6</v>
          </cell>
          <cell r="CQ15">
            <v>6</v>
          </cell>
          <cell r="CR15">
            <v>6</v>
          </cell>
          <cell r="CS15">
            <v>1</v>
          </cell>
          <cell r="CT15">
            <v>4</v>
          </cell>
          <cell r="CU15">
            <v>1</v>
          </cell>
          <cell r="CV15">
            <v>6</v>
          </cell>
          <cell r="CW15">
            <v>5</v>
          </cell>
          <cell r="CX15">
            <v>1</v>
          </cell>
          <cell r="CY15">
            <v>1</v>
          </cell>
          <cell r="CZ15">
            <v>1</v>
          </cell>
          <cell r="DA15">
            <v>1</v>
          </cell>
          <cell r="DB15">
            <v>6</v>
          </cell>
          <cell r="DC15">
            <v>1</v>
          </cell>
          <cell r="DD15">
            <v>1</v>
          </cell>
          <cell r="DE15">
            <v>1</v>
          </cell>
          <cell r="DF15">
            <v>1</v>
          </cell>
          <cell r="DG15">
            <v>1</v>
          </cell>
          <cell r="DH15">
            <v>1</v>
          </cell>
          <cell r="DI15">
            <v>1</v>
          </cell>
          <cell r="DJ15">
            <v>1</v>
          </cell>
          <cell r="DK15">
            <v>1</v>
          </cell>
          <cell r="DL15">
            <v>1</v>
          </cell>
          <cell r="DM15">
            <v>1</v>
          </cell>
          <cell r="DN15">
            <v>1</v>
          </cell>
          <cell r="DO15">
            <v>1</v>
          </cell>
          <cell r="DP15">
            <v>1</v>
          </cell>
          <cell r="DQ15">
            <v>1</v>
          </cell>
          <cell r="DR15">
            <v>1</v>
          </cell>
          <cell r="DS15">
            <v>1</v>
          </cell>
          <cell r="DT15">
            <v>1</v>
          </cell>
          <cell r="DU15">
            <v>1</v>
          </cell>
          <cell r="DV15">
            <v>4</v>
          </cell>
          <cell r="DW15">
            <v>3</v>
          </cell>
          <cell r="DX15">
            <v>3</v>
          </cell>
          <cell r="DY15">
            <v>1</v>
          </cell>
          <cell r="DZ15">
            <v>4</v>
          </cell>
          <cell r="EA15">
            <v>1</v>
          </cell>
          <cell r="EB15">
            <v>4</v>
          </cell>
          <cell r="EC15">
            <v>3</v>
          </cell>
          <cell r="ED15">
            <v>1</v>
          </cell>
          <cell r="EE15">
            <v>1</v>
          </cell>
          <cell r="EF15">
            <v>1</v>
          </cell>
          <cell r="EG15">
            <v>1</v>
          </cell>
          <cell r="EH15">
            <v>1</v>
          </cell>
          <cell r="EI15">
            <v>1</v>
          </cell>
          <cell r="EJ15">
            <v>1</v>
          </cell>
          <cell r="EK15">
            <v>5</v>
          </cell>
          <cell r="EL15">
            <v>4</v>
          </cell>
          <cell r="EM15">
            <v>1</v>
          </cell>
          <cell r="EN15">
            <v>4</v>
          </cell>
          <cell r="EO15">
            <v>4</v>
          </cell>
          <cell r="EP15">
            <v>1</v>
          </cell>
          <cell r="EQ15">
            <v>1</v>
          </cell>
          <cell r="ER15">
            <v>1</v>
          </cell>
          <cell r="ES15">
            <v>1</v>
          </cell>
          <cell r="ET15">
            <v>1</v>
          </cell>
          <cell r="EU15">
            <v>1</v>
          </cell>
          <cell r="EV15">
            <v>1</v>
          </cell>
          <cell r="EW15">
            <v>1</v>
          </cell>
          <cell r="EX15">
            <v>1</v>
          </cell>
          <cell r="EY15">
            <v>1</v>
          </cell>
          <cell r="EZ15">
            <v>1</v>
          </cell>
          <cell r="FA15">
            <v>2</v>
          </cell>
          <cell r="FB15">
            <v>5</v>
          </cell>
          <cell r="FC15">
            <v>5</v>
          </cell>
          <cell r="FD15">
            <v>5</v>
          </cell>
          <cell r="FE15">
            <v>3</v>
          </cell>
          <cell r="FF15">
            <v>5</v>
          </cell>
          <cell r="FG15">
            <v>1</v>
          </cell>
          <cell r="FH15">
            <v>5</v>
          </cell>
          <cell r="FI15">
            <v>5</v>
          </cell>
          <cell r="FJ15">
            <v>3</v>
          </cell>
          <cell r="FK15">
            <v>2</v>
          </cell>
          <cell r="FL15">
            <v>4</v>
          </cell>
          <cell r="FM15">
            <v>2</v>
          </cell>
          <cell r="FN15">
            <v>5</v>
          </cell>
          <cell r="FO15">
            <v>4</v>
          </cell>
          <cell r="FP15">
            <v>1</v>
          </cell>
          <cell r="FQ15">
            <v>3</v>
          </cell>
          <cell r="FR15">
            <v>3</v>
          </cell>
          <cell r="FS15">
            <v>1</v>
          </cell>
          <cell r="FT15">
            <v>3</v>
          </cell>
          <cell r="FU15">
            <v>3</v>
          </cell>
          <cell r="FV15">
            <v>2</v>
          </cell>
          <cell r="FW15">
            <v>1</v>
          </cell>
          <cell r="FX15">
            <v>1</v>
          </cell>
          <cell r="FY15">
            <v>1</v>
          </cell>
          <cell r="FZ15">
            <v>1</v>
          </cell>
          <cell r="GA15">
            <v>1</v>
          </cell>
          <cell r="GB15">
            <v>1</v>
          </cell>
          <cell r="GC15">
            <v>1</v>
          </cell>
          <cell r="GD15">
            <v>4</v>
          </cell>
          <cell r="GE15">
            <v>1</v>
          </cell>
          <cell r="GF15">
            <v>3</v>
          </cell>
          <cell r="GG15">
            <v>3</v>
          </cell>
          <cell r="GH15">
            <v>4</v>
          </cell>
          <cell r="GI15">
            <v>4</v>
          </cell>
          <cell r="GJ15">
            <v>3</v>
          </cell>
          <cell r="GK15">
            <v>2</v>
          </cell>
          <cell r="GL15">
            <v>5</v>
          </cell>
          <cell r="GM15">
            <v>1</v>
          </cell>
          <cell r="GN15">
            <v>2</v>
          </cell>
          <cell r="GO15">
            <v>4</v>
          </cell>
          <cell r="GP15">
            <v>5</v>
          </cell>
          <cell r="GQ15">
            <v>4</v>
          </cell>
          <cell r="GR15">
            <v>1</v>
          </cell>
          <cell r="GS15">
            <v>1</v>
          </cell>
          <cell r="GT15">
            <v>5</v>
          </cell>
          <cell r="GU15">
            <v>3</v>
          </cell>
          <cell r="GV15">
            <v>5</v>
          </cell>
        </row>
        <row r="16">
          <cell r="A16" t="str">
            <v>Britta Donald</v>
          </cell>
          <cell r="B16" t="str">
            <v>McKinley</v>
          </cell>
          <cell r="C16">
            <v>41229</v>
          </cell>
          <cell r="D16">
            <v>41229</v>
          </cell>
          <cell r="E16" t="str">
            <v>Male</v>
          </cell>
          <cell r="F16" t="str">
            <v>White</v>
          </cell>
          <cell r="H16" t="str">
            <v>Bachelors</v>
          </cell>
          <cell r="J16">
            <v>31</v>
          </cell>
          <cell r="K16" t="str">
            <v>Physical Education</v>
          </cell>
          <cell r="M16" t="str">
            <v>9,10,11,12</v>
          </cell>
          <cell r="O16">
            <v>36</v>
          </cell>
          <cell r="P16">
            <v>5</v>
          </cell>
          <cell r="Q16" t="str">
            <v>We have scheduled one-to-one access in another location (computer lab, media center, etc.)</v>
          </cell>
          <cell r="R16">
            <v>0</v>
          </cell>
          <cell r="S16">
            <v>1</v>
          </cell>
          <cell r="T16">
            <v>4</v>
          </cell>
          <cell r="U16">
            <v>5</v>
          </cell>
          <cell r="V16">
            <v>5</v>
          </cell>
          <cell r="W16">
            <v>5</v>
          </cell>
          <cell r="X16">
            <v>3</v>
          </cell>
          <cell r="Y16">
            <v>2</v>
          </cell>
          <cell r="Z16">
            <v>4</v>
          </cell>
          <cell r="AA16">
            <v>1</v>
          </cell>
          <cell r="AB16">
            <v>2</v>
          </cell>
          <cell r="AC16">
            <v>3</v>
          </cell>
          <cell r="AD16">
            <v>1</v>
          </cell>
          <cell r="AE16">
            <v>3</v>
          </cell>
          <cell r="AF16">
            <v>4</v>
          </cell>
          <cell r="AG16">
            <v>3</v>
          </cell>
          <cell r="AH16">
            <v>2</v>
          </cell>
          <cell r="AI16">
            <v>2</v>
          </cell>
          <cell r="AJ16">
            <v>2</v>
          </cell>
          <cell r="AK16">
            <v>2</v>
          </cell>
          <cell r="AL16">
            <v>2</v>
          </cell>
          <cell r="AM16">
            <v>2</v>
          </cell>
          <cell r="AN16">
            <v>4</v>
          </cell>
          <cell r="AO16">
            <v>4</v>
          </cell>
          <cell r="AP16">
            <v>2</v>
          </cell>
          <cell r="AQ16">
            <v>4</v>
          </cell>
          <cell r="AR16">
            <v>2</v>
          </cell>
          <cell r="AS16">
            <v>2</v>
          </cell>
          <cell r="AT16">
            <v>2</v>
          </cell>
          <cell r="AU16">
            <v>3</v>
          </cell>
          <cell r="AV16">
            <v>2</v>
          </cell>
          <cell r="AW16">
            <v>4</v>
          </cell>
          <cell r="AX16">
            <v>2</v>
          </cell>
          <cell r="AY16">
            <v>2</v>
          </cell>
          <cell r="AZ16">
            <v>2</v>
          </cell>
          <cell r="BA16">
            <v>4</v>
          </cell>
          <cell r="BB16">
            <v>2</v>
          </cell>
          <cell r="BC16">
            <v>2</v>
          </cell>
          <cell r="BD16">
            <v>2</v>
          </cell>
          <cell r="BE16">
            <v>2</v>
          </cell>
          <cell r="BF16">
            <v>4</v>
          </cell>
          <cell r="BG16">
            <v>4</v>
          </cell>
          <cell r="BH16">
            <v>2</v>
          </cell>
          <cell r="BI16">
            <v>1</v>
          </cell>
          <cell r="BJ16">
            <v>1</v>
          </cell>
          <cell r="BK16">
            <v>1</v>
          </cell>
          <cell r="BL16">
            <v>2</v>
          </cell>
          <cell r="BM16">
            <v>2</v>
          </cell>
          <cell r="BN16">
            <v>1</v>
          </cell>
          <cell r="BO16">
            <v>1</v>
          </cell>
          <cell r="BP16">
            <v>2</v>
          </cell>
          <cell r="BQ16">
            <v>1</v>
          </cell>
          <cell r="BR16">
            <v>2</v>
          </cell>
          <cell r="BS16">
            <v>1</v>
          </cell>
          <cell r="BT16">
            <v>1</v>
          </cell>
          <cell r="BU16">
            <v>1</v>
          </cell>
          <cell r="BV16">
            <v>6</v>
          </cell>
          <cell r="BW16">
            <v>3</v>
          </cell>
          <cell r="BX16">
            <v>1</v>
          </cell>
          <cell r="BY16">
            <v>4</v>
          </cell>
          <cell r="BZ16">
            <v>1</v>
          </cell>
          <cell r="CA16">
            <v>1</v>
          </cell>
          <cell r="CB16">
            <v>1</v>
          </cell>
          <cell r="CC16">
            <v>1</v>
          </cell>
          <cell r="CD16">
            <v>1</v>
          </cell>
          <cell r="CE16">
            <v>1</v>
          </cell>
          <cell r="CF16">
            <v>1</v>
          </cell>
          <cell r="CG16">
            <v>1</v>
          </cell>
          <cell r="CH16">
            <v>1</v>
          </cell>
          <cell r="CI16">
            <v>1</v>
          </cell>
          <cell r="CJ16">
            <v>1</v>
          </cell>
          <cell r="CK16">
            <v>1</v>
          </cell>
          <cell r="CL16">
            <v>1</v>
          </cell>
          <cell r="CM16">
            <v>1</v>
          </cell>
          <cell r="CN16">
            <v>1</v>
          </cell>
          <cell r="CO16">
            <v>1</v>
          </cell>
          <cell r="CP16">
            <v>5</v>
          </cell>
          <cell r="CQ16">
            <v>6</v>
          </cell>
          <cell r="CR16">
            <v>5</v>
          </cell>
          <cell r="CS16">
            <v>1</v>
          </cell>
          <cell r="CT16">
            <v>1</v>
          </cell>
          <cell r="CU16">
            <v>1</v>
          </cell>
          <cell r="CV16">
            <v>6</v>
          </cell>
          <cell r="CW16">
            <v>1</v>
          </cell>
          <cell r="CX16">
            <v>1</v>
          </cell>
          <cell r="CY16">
            <v>1</v>
          </cell>
          <cell r="CZ16">
            <v>1</v>
          </cell>
          <cell r="DA16">
            <v>1</v>
          </cell>
          <cell r="DB16">
            <v>1</v>
          </cell>
          <cell r="DC16">
            <v>2</v>
          </cell>
          <cell r="DD16">
            <v>1</v>
          </cell>
          <cell r="DE16">
            <v>1</v>
          </cell>
          <cell r="DF16">
            <v>1</v>
          </cell>
          <cell r="DG16">
            <v>1</v>
          </cell>
          <cell r="DH16">
            <v>1</v>
          </cell>
          <cell r="DI16">
            <v>1</v>
          </cell>
          <cell r="DJ16">
            <v>1</v>
          </cell>
          <cell r="DK16">
            <v>1</v>
          </cell>
          <cell r="DL16">
            <v>1</v>
          </cell>
          <cell r="DM16">
            <v>1</v>
          </cell>
          <cell r="DN16">
            <v>1</v>
          </cell>
          <cell r="DO16">
            <v>1</v>
          </cell>
          <cell r="DP16">
            <v>1</v>
          </cell>
          <cell r="DQ16">
            <v>1</v>
          </cell>
          <cell r="DR16">
            <v>1</v>
          </cell>
          <cell r="DS16">
            <v>1</v>
          </cell>
          <cell r="DT16">
            <v>1</v>
          </cell>
          <cell r="DU16">
            <v>1</v>
          </cell>
          <cell r="DV16">
            <v>5</v>
          </cell>
          <cell r="DW16">
            <v>2</v>
          </cell>
          <cell r="DX16">
            <v>2</v>
          </cell>
          <cell r="DY16">
            <v>1</v>
          </cell>
          <cell r="DZ16">
            <v>1</v>
          </cell>
          <cell r="EA16">
            <v>1</v>
          </cell>
          <cell r="EB16">
            <v>1</v>
          </cell>
          <cell r="EC16">
            <v>1</v>
          </cell>
          <cell r="ED16">
            <v>1</v>
          </cell>
          <cell r="EE16">
            <v>1</v>
          </cell>
          <cell r="EF16">
            <v>1</v>
          </cell>
          <cell r="EG16">
            <v>1</v>
          </cell>
          <cell r="EH16">
            <v>1</v>
          </cell>
          <cell r="EI16">
            <v>2</v>
          </cell>
          <cell r="EJ16">
            <v>1</v>
          </cell>
          <cell r="EK16">
            <v>4</v>
          </cell>
          <cell r="EL16">
            <v>1</v>
          </cell>
          <cell r="EM16">
            <v>3</v>
          </cell>
          <cell r="EN16">
            <v>1</v>
          </cell>
          <cell r="EO16">
            <v>3</v>
          </cell>
          <cell r="EP16">
            <v>1</v>
          </cell>
          <cell r="EQ16">
            <v>1</v>
          </cell>
          <cell r="ER16">
            <v>1</v>
          </cell>
          <cell r="ES16">
            <v>1</v>
          </cell>
          <cell r="ET16">
            <v>1</v>
          </cell>
          <cell r="EU16">
            <v>1</v>
          </cell>
          <cell r="EV16">
            <v>1</v>
          </cell>
          <cell r="EW16">
            <v>1</v>
          </cell>
          <cell r="EX16">
            <v>1</v>
          </cell>
          <cell r="EY16">
            <v>1</v>
          </cell>
          <cell r="EZ16">
            <v>1</v>
          </cell>
          <cell r="FA16">
            <v>3</v>
          </cell>
          <cell r="FB16">
            <v>4</v>
          </cell>
          <cell r="FC16">
            <v>6</v>
          </cell>
          <cell r="FD16">
            <v>5</v>
          </cell>
          <cell r="FE16">
            <v>1</v>
          </cell>
          <cell r="FF16">
            <v>1</v>
          </cell>
          <cell r="FG16">
            <v>3</v>
          </cell>
          <cell r="FH16">
            <v>5</v>
          </cell>
          <cell r="FI16">
            <v>4</v>
          </cell>
          <cell r="FJ16">
            <v>1</v>
          </cell>
          <cell r="FK16">
            <v>1</v>
          </cell>
          <cell r="FL16">
            <v>6</v>
          </cell>
          <cell r="FM16">
            <v>5</v>
          </cell>
          <cell r="FN16">
            <v>4</v>
          </cell>
          <cell r="FO16">
            <v>6</v>
          </cell>
          <cell r="FP16">
            <v>1</v>
          </cell>
          <cell r="FQ16">
            <v>4</v>
          </cell>
          <cell r="FR16">
            <v>2</v>
          </cell>
          <cell r="FS16">
            <v>3</v>
          </cell>
          <cell r="FT16">
            <v>1</v>
          </cell>
          <cell r="FU16">
            <v>3</v>
          </cell>
          <cell r="FV16">
            <v>3</v>
          </cell>
          <cell r="FW16">
            <v>1</v>
          </cell>
          <cell r="FX16">
            <v>1</v>
          </cell>
          <cell r="FY16">
            <v>1</v>
          </cell>
          <cell r="FZ16">
            <v>1</v>
          </cell>
          <cell r="GA16">
            <v>1</v>
          </cell>
          <cell r="GB16">
            <v>1</v>
          </cell>
          <cell r="GC16">
            <v>1</v>
          </cell>
          <cell r="GD16">
            <v>1</v>
          </cell>
          <cell r="GE16">
            <v>1</v>
          </cell>
          <cell r="GF16">
            <v>1</v>
          </cell>
          <cell r="GG16">
            <v>3</v>
          </cell>
          <cell r="GH16">
            <v>5</v>
          </cell>
          <cell r="GI16">
            <v>5</v>
          </cell>
          <cell r="GJ16">
            <v>5</v>
          </cell>
          <cell r="GK16">
            <v>1</v>
          </cell>
          <cell r="GL16">
            <v>1</v>
          </cell>
          <cell r="GM16">
            <v>1</v>
          </cell>
          <cell r="GN16">
            <v>5</v>
          </cell>
          <cell r="GO16">
            <v>3</v>
          </cell>
          <cell r="GP16">
            <v>1</v>
          </cell>
          <cell r="GQ16">
            <v>1</v>
          </cell>
          <cell r="GR16">
            <v>3</v>
          </cell>
          <cell r="GS16">
            <v>3</v>
          </cell>
          <cell r="GT16">
            <v>3</v>
          </cell>
          <cell r="GU16">
            <v>5</v>
          </cell>
          <cell r="GV16">
            <v>1</v>
          </cell>
        </row>
        <row r="17">
          <cell r="A17" t="str">
            <v>Verla Culpepper</v>
          </cell>
          <cell r="B17" t="str">
            <v>McKinley</v>
          </cell>
          <cell r="C17">
            <v>41213</v>
          </cell>
          <cell r="D17">
            <v>41213</v>
          </cell>
          <cell r="E17" t="str">
            <v>Female</v>
          </cell>
          <cell r="F17" t="str">
            <v>White</v>
          </cell>
          <cell r="H17" t="str">
            <v>Bachelors</v>
          </cell>
          <cell r="J17">
            <v>31</v>
          </cell>
          <cell r="K17" t="str">
            <v>English</v>
          </cell>
          <cell r="M17" t="str">
            <v>10,11</v>
          </cell>
          <cell r="O17">
            <v>25</v>
          </cell>
          <cell r="P17">
            <v>15</v>
          </cell>
          <cell r="Q17" t="str">
            <v>We have scheduled one-to-one access in another location (computer lab, media center, etc.)</v>
          </cell>
          <cell r="R17">
            <v>0</v>
          </cell>
          <cell r="S17">
            <v>1</v>
          </cell>
          <cell r="T17">
            <v>4</v>
          </cell>
          <cell r="U17">
            <v>5</v>
          </cell>
          <cell r="V17">
            <v>5</v>
          </cell>
          <cell r="W17">
            <v>5</v>
          </cell>
          <cell r="X17">
            <v>4</v>
          </cell>
          <cell r="Y17">
            <v>2</v>
          </cell>
          <cell r="Z17">
            <v>5</v>
          </cell>
          <cell r="AA17">
            <v>2</v>
          </cell>
          <cell r="AB17">
            <v>4</v>
          </cell>
          <cell r="AC17">
            <v>3</v>
          </cell>
          <cell r="AD17">
            <v>1</v>
          </cell>
          <cell r="AE17">
            <v>4</v>
          </cell>
          <cell r="AF17">
            <v>3</v>
          </cell>
          <cell r="AG17">
            <v>2</v>
          </cell>
          <cell r="AH17">
            <v>2</v>
          </cell>
          <cell r="AI17">
            <v>4</v>
          </cell>
          <cell r="AJ17">
            <v>4</v>
          </cell>
          <cell r="AK17">
            <v>2</v>
          </cell>
          <cell r="AL17">
            <v>5</v>
          </cell>
          <cell r="AM17">
            <v>5</v>
          </cell>
          <cell r="AN17">
            <v>5</v>
          </cell>
          <cell r="AO17">
            <v>4</v>
          </cell>
          <cell r="AP17">
            <v>4</v>
          </cell>
          <cell r="AQ17">
            <v>5</v>
          </cell>
          <cell r="AR17">
            <v>4</v>
          </cell>
          <cell r="AS17">
            <v>4</v>
          </cell>
          <cell r="AT17">
            <v>5</v>
          </cell>
          <cell r="AU17">
            <v>4</v>
          </cell>
          <cell r="AV17">
            <v>5</v>
          </cell>
          <cell r="AW17">
            <v>5</v>
          </cell>
          <cell r="AX17">
            <v>4</v>
          </cell>
          <cell r="AY17">
            <v>2</v>
          </cell>
          <cell r="AZ17">
            <v>4</v>
          </cell>
          <cell r="BA17">
            <v>5</v>
          </cell>
          <cell r="BB17">
            <v>4</v>
          </cell>
          <cell r="BC17">
            <v>4</v>
          </cell>
          <cell r="BD17">
            <v>5</v>
          </cell>
          <cell r="BE17">
            <v>4</v>
          </cell>
          <cell r="BF17">
            <v>4</v>
          </cell>
          <cell r="BG17">
            <v>5</v>
          </cell>
          <cell r="BH17">
            <v>5</v>
          </cell>
          <cell r="BI17">
            <v>3</v>
          </cell>
          <cell r="BJ17">
            <v>2</v>
          </cell>
          <cell r="BK17">
            <v>4</v>
          </cell>
          <cell r="BL17">
            <v>3</v>
          </cell>
          <cell r="BM17">
            <v>4</v>
          </cell>
          <cell r="BN17">
            <v>1</v>
          </cell>
          <cell r="BO17">
            <v>2</v>
          </cell>
          <cell r="BP17">
            <v>4</v>
          </cell>
          <cell r="BQ17">
            <v>4</v>
          </cell>
          <cell r="BR17">
            <v>4</v>
          </cell>
          <cell r="BS17">
            <v>4</v>
          </cell>
          <cell r="BT17">
            <v>4</v>
          </cell>
          <cell r="BU17">
            <v>4</v>
          </cell>
          <cell r="BV17">
            <v>6</v>
          </cell>
          <cell r="BW17">
            <v>5</v>
          </cell>
          <cell r="BX17">
            <v>2</v>
          </cell>
          <cell r="BY17">
            <v>5</v>
          </cell>
          <cell r="BZ17">
            <v>2</v>
          </cell>
          <cell r="CA17">
            <v>3</v>
          </cell>
          <cell r="CB17">
            <v>1</v>
          </cell>
          <cell r="CC17">
            <v>4</v>
          </cell>
          <cell r="CD17">
            <v>1</v>
          </cell>
          <cell r="CE17">
            <v>1</v>
          </cell>
          <cell r="CF17">
            <v>1</v>
          </cell>
          <cell r="CG17">
            <v>2</v>
          </cell>
          <cell r="CH17">
            <v>1</v>
          </cell>
          <cell r="CI17">
            <v>1</v>
          </cell>
          <cell r="CJ17">
            <v>1</v>
          </cell>
          <cell r="CK17">
            <v>1</v>
          </cell>
          <cell r="CL17">
            <v>3</v>
          </cell>
          <cell r="CM17">
            <v>1</v>
          </cell>
          <cell r="CN17">
            <v>1</v>
          </cell>
          <cell r="CO17">
            <v>1</v>
          </cell>
          <cell r="CP17">
            <v>6</v>
          </cell>
          <cell r="CQ17">
            <v>6</v>
          </cell>
          <cell r="CR17">
            <v>6</v>
          </cell>
          <cell r="CS17">
            <v>3</v>
          </cell>
          <cell r="CT17">
            <v>1</v>
          </cell>
          <cell r="CU17">
            <v>1</v>
          </cell>
          <cell r="CV17">
            <v>6</v>
          </cell>
          <cell r="CW17">
            <v>4</v>
          </cell>
          <cell r="CX17">
            <v>1</v>
          </cell>
          <cell r="CY17">
            <v>1</v>
          </cell>
          <cell r="CZ17">
            <v>2</v>
          </cell>
          <cell r="DA17">
            <v>2</v>
          </cell>
          <cell r="DB17">
            <v>6</v>
          </cell>
          <cell r="DC17">
            <v>3</v>
          </cell>
          <cell r="DD17">
            <v>4</v>
          </cell>
          <cell r="DE17">
            <v>5</v>
          </cell>
          <cell r="DF17">
            <v>3</v>
          </cell>
          <cell r="DG17">
            <v>2</v>
          </cell>
          <cell r="DH17">
            <v>1</v>
          </cell>
          <cell r="DI17">
            <v>3</v>
          </cell>
          <cell r="DJ17">
            <v>1</v>
          </cell>
          <cell r="DK17">
            <v>1</v>
          </cell>
          <cell r="DL17">
            <v>1</v>
          </cell>
          <cell r="DM17">
            <v>2</v>
          </cell>
          <cell r="DN17">
            <v>1</v>
          </cell>
          <cell r="DO17">
            <v>1</v>
          </cell>
          <cell r="DP17">
            <v>1</v>
          </cell>
          <cell r="DQ17">
            <v>1</v>
          </cell>
          <cell r="DR17">
            <v>3</v>
          </cell>
          <cell r="DS17">
            <v>1</v>
          </cell>
          <cell r="DT17">
            <v>1</v>
          </cell>
          <cell r="DU17">
            <v>3</v>
          </cell>
          <cell r="DV17">
            <v>6</v>
          </cell>
          <cell r="DW17">
            <v>6</v>
          </cell>
          <cell r="DX17">
            <v>6</v>
          </cell>
          <cell r="DY17">
            <v>3</v>
          </cell>
          <cell r="DZ17">
            <v>4</v>
          </cell>
          <cell r="EA17">
            <v>1</v>
          </cell>
          <cell r="EB17">
            <v>1</v>
          </cell>
          <cell r="EC17">
            <v>5</v>
          </cell>
          <cell r="ED17">
            <v>1</v>
          </cell>
          <cell r="EE17">
            <v>1</v>
          </cell>
          <cell r="EF17">
            <v>1</v>
          </cell>
          <cell r="EG17">
            <v>2</v>
          </cell>
          <cell r="EH17">
            <v>5</v>
          </cell>
          <cell r="EI17">
            <v>1</v>
          </cell>
          <cell r="EJ17">
            <v>4</v>
          </cell>
          <cell r="EK17">
            <v>2</v>
          </cell>
          <cell r="EL17">
            <v>4</v>
          </cell>
          <cell r="EM17">
            <v>3</v>
          </cell>
          <cell r="EN17">
            <v>3</v>
          </cell>
          <cell r="EO17">
            <v>6</v>
          </cell>
          <cell r="EP17">
            <v>4</v>
          </cell>
          <cell r="EQ17">
            <v>2</v>
          </cell>
          <cell r="ER17">
            <v>3</v>
          </cell>
          <cell r="ES17">
            <v>4</v>
          </cell>
          <cell r="ET17">
            <v>4</v>
          </cell>
          <cell r="EU17">
            <v>2</v>
          </cell>
          <cell r="EV17">
            <v>2</v>
          </cell>
          <cell r="EW17">
            <v>2</v>
          </cell>
          <cell r="EX17">
            <v>4</v>
          </cell>
          <cell r="EY17">
            <v>1</v>
          </cell>
          <cell r="EZ17">
            <v>1</v>
          </cell>
          <cell r="FA17">
            <v>4</v>
          </cell>
          <cell r="FB17">
            <v>5</v>
          </cell>
          <cell r="FC17">
            <v>6</v>
          </cell>
          <cell r="FD17">
            <v>6</v>
          </cell>
          <cell r="FE17">
            <v>4</v>
          </cell>
          <cell r="FF17">
            <v>2</v>
          </cell>
          <cell r="FG17">
            <v>4</v>
          </cell>
          <cell r="FH17">
            <v>6</v>
          </cell>
          <cell r="FI17">
            <v>6</v>
          </cell>
          <cell r="FJ17">
            <v>1</v>
          </cell>
          <cell r="FK17">
            <v>6</v>
          </cell>
          <cell r="FL17">
            <v>6</v>
          </cell>
          <cell r="FM17">
            <v>6</v>
          </cell>
          <cell r="FN17">
            <v>6</v>
          </cell>
          <cell r="FO17">
            <v>6</v>
          </cell>
          <cell r="FP17">
            <v>5</v>
          </cell>
          <cell r="FQ17">
            <v>6</v>
          </cell>
          <cell r="FR17">
            <v>3</v>
          </cell>
          <cell r="FS17">
            <v>2</v>
          </cell>
          <cell r="FT17">
            <v>2</v>
          </cell>
          <cell r="FU17">
            <v>5</v>
          </cell>
          <cell r="FV17">
            <v>2</v>
          </cell>
          <cell r="FW17">
            <v>2</v>
          </cell>
          <cell r="FX17">
            <v>3</v>
          </cell>
          <cell r="FY17">
            <v>2</v>
          </cell>
          <cell r="FZ17">
            <v>2</v>
          </cell>
          <cell r="GA17">
            <v>2</v>
          </cell>
          <cell r="GB17">
            <v>2</v>
          </cell>
          <cell r="GC17">
            <v>2</v>
          </cell>
          <cell r="GD17">
            <v>4</v>
          </cell>
          <cell r="GE17">
            <v>1</v>
          </cell>
          <cell r="GF17">
            <v>1</v>
          </cell>
          <cell r="GG17">
            <v>4</v>
          </cell>
          <cell r="GH17">
            <v>6</v>
          </cell>
          <cell r="GI17">
            <v>6</v>
          </cell>
          <cell r="GJ17">
            <v>6</v>
          </cell>
          <cell r="GK17">
            <v>4</v>
          </cell>
          <cell r="GL17">
            <v>4</v>
          </cell>
          <cell r="GM17">
            <v>4</v>
          </cell>
          <cell r="GN17">
            <v>1</v>
          </cell>
          <cell r="GO17">
            <v>6</v>
          </cell>
          <cell r="GP17">
            <v>1</v>
          </cell>
          <cell r="GQ17">
            <v>3</v>
          </cell>
          <cell r="GR17">
            <v>3</v>
          </cell>
          <cell r="GS17">
            <v>4</v>
          </cell>
          <cell r="GT17">
            <v>6</v>
          </cell>
          <cell r="GU17">
            <v>6</v>
          </cell>
          <cell r="GV17">
            <v>5</v>
          </cell>
        </row>
        <row r="18">
          <cell r="A18" t="str">
            <v>Ilana Mcclelland</v>
          </cell>
          <cell r="B18" t="str">
            <v>McKinley</v>
          </cell>
          <cell r="C18">
            <v>41215</v>
          </cell>
          <cell r="D18">
            <v>41228</v>
          </cell>
          <cell r="E18" t="str">
            <v>Male</v>
          </cell>
          <cell r="F18" t="str">
            <v>Asian,American Indian/Native American or Alaska Native,Black or African-American,Hispanic or Latino,Native Hawaiian or Other Pacific Islander,White,Other (please specify)</v>
          </cell>
          <cell r="H18" t="str">
            <v>Bachelors</v>
          </cell>
          <cell r="J18">
            <v>7</v>
          </cell>
          <cell r="K18" t="str">
            <v>Reading/Language Arts</v>
          </cell>
          <cell r="M18">
            <v>9</v>
          </cell>
          <cell r="O18">
            <v>20</v>
          </cell>
          <cell r="P18">
            <v>7</v>
          </cell>
          <cell r="Q18" t="str">
            <v>We have shared digital devices in the classroom.</v>
          </cell>
          <cell r="R18">
            <v>0</v>
          </cell>
          <cell r="S18">
            <v>1</v>
          </cell>
          <cell r="T18">
            <v>4</v>
          </cell>
          <cell r="U18">
            <v>4</v>
          </cell>
          <cell r="V18">
            <v>5</v>
          </cell>
          <cell r="W18">
            <v>4</v>
          </cell>
          <cell r="X18">
            <v>2</v>
          </cell>
          <cell r="Y18">
            <v>2</v>
          </cell>
          <cell r="Z18">
            <v>4</v>
          </cell>
          <cell r="AA18">
            <v>4</v>
          </cell>
          <cell r="AB18">
            <v>2</v>
          </cell>
          <cell r="AC18">
            <v>3</v>
          </cell>
          <cell r="AD18">
            <v>3</v>
          </cell>
          <cell r="AE18">
            <v>3</v>
          </cell>
          <cell r="AF18">
            <v>4</v>
          </cell>
          <cell r="AG18">
            <v>2</v>
          </cell>
          <cell r="AH18">
            <v>3</v>
          </cell>
          <cell r="AI18">
            <v>4</v>
          </cell>
          <cell r="AJ18">
            <v>4</v>
          </cell>
          <cell r="AK18">
            <v>3</v>
          </cell>
          <cell r="AL18">
            <v>4</v>
          </cell>
          <cell r="AM18">
            <v>4</v>
          </cell>
          <cell r="AN18">
            <v>4</v>
          </cell>
          <cell r="AO18">
            <v>1</v>
          </cell>
          <cell r="AP18">
            <v>4</v>
          </cell>
          <cell r="AQ18">
            <v>2</v>
          </cell>
          <cell r="AR18">
            <v>4</v>
          </cell>
          <cell r="AS18">
            <v>5</v>
          </cell>
          <cell r="AT18">
            <v>4</v>
          </cell>
          <cell r="AU18">
            <v>5</v>
          </cell>
          <cell r="AV18">
            <v>5</v>
          </cell>
          <cell r="AW18">
            <v>5</v>
          </cell>
          <cell r="AX18">
            <v>3</v>
          </cell>
          <cell r="AY18">
            <v>3</v>
          </cell>
          <cell r="AZ18">
            <v>4</v>
          </cell>
          <cell r="BA18">
            <v>4</v>
          </cell>
          <cell r="BB18">
            <v>3</v>
          </cell>
          <cell r="BC18">
            <v>4</v>
          </cell>
          <cell r="BD18">
            <v>4</v>
          </cell>
          <cell r="BE18">
            <v>4</v>
          </cell>
          <cell r="BF18">
            <v>4</v>
          </cell>
          <cell r="BG18">
            <v>4</v>
          </cell>
          <cell r="BH18">
            <v>3</v>
          </cell>
          <cell r="BI18">
            <v>6</v>
          </cell>
          <cell r="BJ18">
            <v>5</v>
          </cell>
          <cell r="BK18">
            <v>5</v>
          </cell>
          <cell r="BL18">
            <v>5</v>
          </cell>
          <cell r="BM18">
            <v>5</v>
          </cell>
          <cell r="BN18">
            <v>2</v>
          </cell>
          <cell r="BO18">
            <v>4</v>
          </cell>
          <cell r="BP18">
            <v>5</v>
          </cell>
          <cell r="BQ18">
            <v>3</v>
          </cell>
          <cell r="BR18">
            <v>5</v>
          </cell>
          <cell r="BS18">
            <v>5</v>
          </cell>
          <cell r="BT18">
            <v>4</v>
          </cell>
          <cell r="BU18">
            <v>5</v>
          </cell>
          <cell r="BV18">
            <v>6</v>
          </cell>
          <cell r="BW18">
            <v>5</v>
          </cell>
          <cell r="BX18">
            <v>5</v>
          </cell>
          <cell r="BY18">
            <v>6</v>
          </cell>
          <cell r="BZ18">
            <v>6</v>
          </cell>
          <cell r="CA18">
            <v>4</v>
          </cell>
          <cell r="CB18">
            <v>5</v>
          </cell>
          <cell r="CC18">
            <v>5</v>
          </cell>
          <cell r="CD18">
            <v>2</v>
          </cell>
          <cell r="CE18">
            <v>2</v>
          </cell>
          <cell r="CF18">
            <v>2</v>
          </cell>
          <cell r="CG18">
            <v>4</v>
          </cell>
          <cell r="CH18">
            <v>4</v>
          </cell>
          <cell r="CI18">
            <v>4</v>
          </cell>
          <cell r="CJ18">
            <v>4</v>
          </cell>
          <cell r="CK18">
            <v>1</v>
          </cell>
          <cell r="CL18">
            <v>4</v>
          </cell>
          <cell r="CM18">
            <v>4</v>
          </cell>
          <cell r="CN18">
            <v>4</v>
          </cell>
          <cell r="CO18">
            <v>2</v>
          </cell>
          <cell r="CP18">
            <v>6</v>
          </cell>
          <cell r="CQ18">
            <v>6</v>
          </cell>
          <cell r="CR18">
            <v>6</v>
          </cell>
          <cell r="CS18">
            <v>4</v>
          </cell>
          <cell r="CT18">
            <v>4</v>
          </cell>
          <cell r="CU18">
            <v>1</v>
          </cell>
          <cell r="CV18">
            <v>6</v>
          </cell>
          <cell r="CW18">
            <v>5</v>
          </cell>
          <cell r="CX18">
            <v>1</v>
          </cell>
          <cell r="CY18">
            <v>5</v>
          </cell>
          <cell r="CZ18">
            <v>4</v>
          </cell>
          <cell r="DA18">
            <v>4</v>
          </cell>
          <cell r="DB18">
            <v>6</v>
          </cell>
          <cell r="DC18">
            <v>1</v>
          </cell>
          <cell r="DD18">
            <v>1</v>
          </cell>
          <cell r="DE18">
            <v>1</v>
          </cell>
          <cell r="DF18">
            <v>2</v>
          </cell>
          <cell r="DG18">
            <v>2</v>
          </cell>
          <cell r="DH18">
            <v>2</v>
          </cell>
          <cell r="DI18">
            <v>2</v>
          </cell>
          <cell r="DJ18">
            <v>2</v>
          </cell>
          <cell r="DK18">
            <v>2</v>
          </cell>
          <cell r="DL18">
            <v>2</v>
          </cell>
          <cell r="DM18">
            <v>1</v>
          </cell>
          <cell r="DN18">
            <v>1</v>
          </cell>
          <cell r="DO18">
            <v>1</v>
          </cell>
          <cell r="DP18">
            <v>1</v>
          </cell>
          <cell r="DQ18">
            <v>1</v>
          </cell>
          <cell r="DR18">
            <v>1</v>
          </cell>
          <cell r="DS18">
            <v>1</v>
          </cell>
          <cell r="DT18">
            <v>1</v>
          </cell>
          <cell r="DU18">
            <v>6</v>
          </cell>
          <cell r="DV18">
            <v>5</v>
          </cell>
          <cell r="DW18">
            <v>1</v>
          </cell>
          <cell r="DX18">
            <v>5</v>
          </cell>
          <cell r="DY18">
            <v>1</v>
          </cell>
          <cell r="DZ18">
            <v>1</v>
          </cell>
          <cell r="EA18">
            <v>1</v>
          </cell>
          <cell r="EB18">
            <v>6</v>
          </cell>
          <cell r="EC18">
            <v>1</v>
          </cell>
          <cell r="ED18">
            <v>1</v>
          </cell>
          <cell r="EE18">
            <v>6</v>
          </cell>
          <cell r="EF18">
            <v>1</v>
          </cell>
          <cell r="EG18">
            <v>1</v>
          </cell>
          <cell r="EH18">
            <v>6</v>
          </cell>
          <cell r="EI18">
            <v>1</v>
          </cell>
          <cell r="EJ18">
            <v>1</v>
          </cell>
          <cell r="EK18">
            <v>2</v>
          </cell>
          <cell r="EL18">
            <v>5</v>
          </cell>
          <cell r="EM18">
            <v>5</v>
          </cell>
          <cell r="EN18">
            <v>4</v>
          </cell>
          <cell r="EO18">
            <v>5</v>
          </cell>
          <cell r="EP18">
            <v>1</v>
          </cell>
          <cell r="EQ18">
            <v>3</v>
          </cell>
          <cell r="ER18">
            <v>1</v>
          </cell>
          <cell r="ES18">
            <v>5</v>
          </cell>
          <cell r="ET18">
            <v>5</v>
          </cell>
          <cell r="EU18">
            <v>5</v>
          </cell>
          <cell r="EV18">
            <v>5</v>
          </cell>
          <cell r="EW18">
            <v>3</v>
          </cell>
          <cell r="EX18">
            <v>5</v>
          </cell>
          <cell r="EY18">
            <v>2</v>
          </cell>
          <cell r="EZ18">
            <v>2</v>
          </cell>
          <cell r="FA18">
            <v>5</v>
          </cell>
          <cell r="FB18">
            <v>5</v>
          </cell>
          <cell r="FC18">
            <v>6</v>
          </cell>
          <cell r="FD18">
            <v>5</v>
          </cell>
          <cell r="FE18">
            <v>5</v>
          </cell>
          <cell r="FF18">
            <v>4</v>
          </cell>
          <cell r="FG18">
            <v>1</v>
          </cell>
          <cell r="FH18">
            <v>5</v>
          </cell>
          <cell r="FI18">
            <v>5</v>
          </cell>
          <cell r="FJ18">
            <v>1</v>
          </cell>
          <cell r="FK18">
            <v>6</v>
          </cell>
          <cell r="FL18">
            <v>5</v>
          </cell>
          <cell r="FM18">
            <v>5</v>
          </cell>
          <cell r="FN18">
            <v>5</v>
          </cell>
          <cell r="FO18">
            <v>6</v>
          </cell>
          <cell r="FP18">
            <v>1</v>
          </cell>
          <cell r="FQ18">
            <v>1</v>
          </cell>
          <cell r="FR18">
            <v>1</v>
          </cell>
          <cell r="FS18">
            <v>1</v>
          </cell>
          <cell r="FT18">
            <v>1</v>
          </cell>
          <cell r="FU18">
            <v>1</v>
          </cell>
          <cell r="FV18">
            <v>1</v>
          </cell>
          <cell r="FW18">
            <v>1</v>
          </cell>
          <cell r="FX18">
            <v>1</v>
          </cell>
          <cell r="FY18">
            <v>1</v>
          </cell>
          <cell r="FZ18">
            <v>1</v>
          </cell>
          <cell r="GA18">
            <v>1</v>
          </cell>
          <cell r="GB18">
            <v>1</v>
          </cell>
          <cell r="GC18">
            <v>1</v>
          </cell>
          <cell r="GD18">
            <v>4</v>
          </cell>
          <cell r="GE18">
            <v>1</v>
          </cell>
          <cell r="GF18">
            <v>1</v>
          </cell>
          <cell r="GG18">
            <v>5</v>
          </cell>
          <cell r="GH18">
            <v>4</v>
          </cell>
          <cell r="GI18">
            <v>6</v>
          </cell>
          <cell r="GJ18">
            <v>3</v>
          </cell>
          <cell r="GK18">
            <v>2</v>
          </cell>
          <cell r="GL18">
            <v>1</v>
          </cell>
          <cell r="GM18">
            <v>1</v>
          </cell>
          <cell r="GN18">
            <v>3</v>
          </cell>
          <cell r="GO18">
            <v>4</v>
          </cell>
          <cell r="GP18">
            <v>1</v>
          </cell>
          <cell r="GQ18">
            <v>3</v>
          </cell>
          <cell r="GR18">
            <v>4</v>
          </cell>
          <cell r="GS18">
            <v>3</v>
          </cell>
          <cell r="GT18">
            <v>3</v>
          </cell>
          <cell r="GU18">
            <v>6</v>
          </cell>
          <cell r="GV18">
            <v>1</v>
          </cell>
        </row>
        <row r="19">
          <cell r="A19" t="str">
            <v>Hollie Phelan</v>
          </cell>
          <cell r="B19" t="str">
            <v>McKinley</v>
          </cell>
          <cell r="C19">
            <v>41226</v>
          </cell>
          <cell r="D19">
            <v>41226</v>
          </cell>
          <cell r="E19" t="str">
            <v>Male</v>
          </cell>
          <cell r="F19" t="str">
            <v>White</v>
          </cell>
          <cell r="H19" t="str">
            <v>Masters</v>
          </cell>
          <cell r="J19">
            <v>11</v>
          </cell>
          <cell r="K19" t="str">
            <v>Foreign Language,Social Studies</v>
          </cell>
          <cell r="M19" t="str">
            <v>9,10,11,12</v>
          </cell>
          <cell r="O19">
            <v>25</v>
          </cell>
          <cell r="P19">
            <v>11</v>
          </cell>
          <cell r="Q19" t="str">
            <v>We have shared digital devices in the classroom.</v>
          </cell>
          <cell r="R19">
            <v>0</v>
          </cell>
          <cell r="S19">
            <v>1</v>
          </cell>
          <cell r="T19">
            <v>5</v>
          </cell>
          <cell r="U19">
            <v>5</v>
          </cell>
          <cell r="V19">
            <v>5</v>
          </cell>
          <cell r="W19">
            <v>5</v>
          </cell>
          <cell r="X19">
            <v>4</v>
          </cell>
          <cell r="Y19">
            <v>5</v>
          </cell>
          <cell r="Z19">
            <v>4</v>
          </cell>
          <cell r="AA19">
            <v>1</v>
          </cell>
          <cell r="AB19">
            <v>3</v>
          </cell>
          <cell r="AC19">
            <v>4</v>
          </cell>
          <cell r="AD19">
            <v>1</v>
          </cell>
          <cell r="AE19">
            <v>2</v>
          </cell>
          <cell r="AF19">
            <v>3</v>
          </cell>
          <cell r="AG19">
            <v>1</v>
          </cell>
          <cell r="AH19">
            <v>2</v>
          </cell>
          <cell r="AI19">
            <v>2</v>
          </cell>
          <cell r="AJ19">
            <v>3</v>
          </cell>
          <cell r="AK19">
            <v>4</v>
          </cell>
          <cell r="AL19">
            <v>4</v>
          </cell>
          <cell r="AM19">
            <v>5</v>
          </cell>
          <cell r="AN19">
            <v>5</v>
          </cell>
          <cell r="AO19">
            <v>3</v>
          </cell>
          <cell r="AP19">
            <v>4</v>
          </cell>
          <cell r="AQ19">
            <v>5</v>
          </cell>
          <cell r="AR19">
            <v>5</v>
          </cell>
          <cell r="AS19">
            <v>5</v>
          </cell>
          <cell r="AT19">
            <v>5</v>
          </cell>
          <cell r="AU19">
            <v>5</v>
          </cell>
          <cell r="AV19">
            <v>4</v>
          </cell>
          <cell r="AW19">
            <v>5</v>
          </cell>
          <cell r="AX19">
            <v>4</v>
          </cell>
          <cell r="AY19">
            <v>3</v>
          </cell>
          <cell r="AZ19">
            <v>4</v>
          </cell>
          <cell r="BA19">
            <v>4</v>
          </cell>
          <cell r="BB19">
            <v>4</v>
          </cell>
          <cell r="BC19">
            <v>5</v>
          </cell>
          <cell r="BD19">
            <v>5</v>
          </cell>
          <cell r="BE19">
            <v>5</v>
          </cell>
          <cell r="BF19">
            <v>5</v>
          </cell>
          <cell r="BG19">
            <v>4</v>
          </cell>
          <cell r="BH19">
            <v>4</v>
          </cell>
          <cell r="BI19">
            <v>5</v>
          </cell>
          <cell r="BJ19">
            <v>1</v>
          </cell>
          <cell r="BK19">
            <v>3</v>
          </cell>
          <cell r="BL19">
            <v>2</v>
          </cell>
          <cell r="BM19">
            <v>1</v>
          </cell>
          <cell r="BN19">
            <v>1</v>
          </cell>
          <cell r="BO19">
            <v>4</v>
          </cell>
          <cell r="BP19">
            <v>5</v>
          </cell>
          <cell r="BQ19">
            <v>2</v>
          </cell>
          <cell r="BR19">
            <v>6</v>
          </cell>
          <cell r="BS19">
            <v>4</v>
          </cell>
          <cell r="BT19">
            <v>5</v>
          </cell>
          <cell r="BU19">
            <v>6</v>
          </cell>
          <cell r="BV19">
            <v>3</v>
          </cell>
          <cell r="BW19">
            <v>5</v>
          </cell>
          <cell r="BX19">
            <v>5</v>
          </cell>
          <cell r="BY19">
            <v>6</v>
          </cell>
          <cell r="BZ19">
            <v>4</v>
          </cell>
          <cell r="CA19">
            <v>5</v>
          </cell>
          <cell r="CB19">
            <v>5</v>
          </cell>
          <cell r="CC19">
            <v>6</v>
          </cell>
          <cell r="CD19">
            <v>3</v>
          </cell>
          <cell r="CE19">
            <v>2</v>
          </cell>
          <cell r="CF19">
            <v>6</v>
          </cell>
          <cell r="CG19">
            <v>6</v>
          </cell>
          <cell r="CH19">
            <v>3</v>
          </cell>
          <cell r="CI19">
            <v>5</v>
          </cell>
          <cell r="CJ19">
            <v>2</v>
          </cell>
          <cell r="CK19">
            <v>1</v>
          </cell>
          <cell r="CL19">
            <v>1</v>
          </cell>
          <cell r="CM19">
            <v>1</v>
          </cell>
          <cell r="CN19">
            <v>1</v>
          </cell>
          <cell r="CO19">
            <v>2</v>
          </cell>
          <cell r="CP19">
            <v>6</v>
          </cell>
          <cell r="CQ19">
            <v>6</v>
          </cell>
          <cell r="CR19">
            <v>6</v>
          </cell>
          <cell r="CS19">
            <v>4</v>
          </cell>
          <cell r="CT19">
            <v>1</v>
          </cell>
          <cell r="CU19">
            <v>1</v>
          </cell>
          <cell r="CV19">
            <v>6</v>
          </cell>
          <cell r="CW19">
            <v>6</v>
          </cell>
          <cell r="CX19">
            <v>1</v>
          </cell>
          <cell r="CY19">
            <v>1</v>
          </cell>
          <cell r="CZ19">
            <v>2</v>
          </cell>
          <cell r="DA19">
            <v>1</v>
          </cell>
          <cell r="DB19">
            <v>6</v>
          </cell>
          <cell r="DC19">
            <v>4</v>
          </cell>
          <cell r="DD19">
            <v>1</v>
          </cell>
          <cell r="DE19">
            <v>2</v>
          </cell>
          <cell r="DF19">
            <v>1</v>
          </cell>
          <cell r="DG19">
            <v>1</v>
          </cell>
          <cell r="DH19">
            <v>1</v>
          </cell>
          <cell r="DI19">
            <v>3</v>
          </cell>
          <cell r="DJ19">
            <v>1</v>
          </cell>
          <cell r="DK19">
            <v>2</v>
          </cell>
          <cell r="DL19">
            <v>3</v>
          </cell>
          <cell r="DM19">
            <v>3</v>
          </cell>
          <cell r="DN19">
            <v>1</v>
          </cell>
          <cell r="DO19">
            <v>4</v>
          </cell>
          <cell r="DP19">
            <v>1</v>
          </cell>
          <cell r="DQ19">
            <v>1</v>
          </cell>
          <cell r="DR19">
            <v>1</v>
          </cell>
          <cell r="DS19">
            <v>1</v>
          </cell>
          <cell r="DT19">
            <v>1</v>
          </cell>
          <cell r="DU19">
            <v>1</v>
          </cell>
          <cell r="DV19">
            <v>4</v>
          </cell>
          <cell r="DW19">
            <v>2</v>
          </cell>
          <cell r="DX19">
            <v>2</v>
          </cell>
          <cell r="DY19">
            <v>2</v>
          </cell>
          <cell r="DZ19">
            <v>1</v>
          </cell>
          <cell r="EA19">
            <v>1</v>
          </cell>
          <cell r="EB19">
            <v>3</v>
          </cell>
          <cell r="EC19">
            <v>1</v>
          </cell>
          <cell r="ED19">
            <v>1</v>
          </cell>
          <cell r="EE19">
            <v>1</v>
          </cell>
          <cell r="EF19">
            <v>1</v>
          </cell>
          <cell r="EG19">
            <v>1</v>
          </cell>
          <cell r="EH19">
            <v>3</v>
          </cell>
          <cell r="EI19">
            <v>1</v>
          </cell>
          <cell r="EJ19">
            <v>1</v>
          </cell>
          <cell r="EK19">
            <v>6</v>
          </cell>
          <cell r="EL19">
            <v>3</v>
          </cell>
          <cell r="EM19">
            <v>2</v>
          </cell>
          <cell r="EN19">
            <v>4</v>
          </cell>
          <cell r="EO19">
            <v>6</v>
          </cell>
          <cell r="EP19">
            <v>1</v>
          </cell>
          <cell r="EQ19">
            <v>2</v>
          </cell>
          <cell r="ER19">
            <v>6</v>
          </cell>
          <cell r="ES19">
            <v>4</v>
          </cell>
          <cell r="ET19">
            <v>3</v>
          </cell>
          <cell r="EU19">
            <v>5</v>
          </cell>
          <cell r="EV19">
            <v>1</v>
          </cell>
          <cell r="EW19">
            <v>2</v>
          </cell>
          <cell r="EX19">
            <v>1</v>
          </cell>
          <cell r="EY19">
            <v>1</v>
          </cell>
          <cell r="EZ19">
            <v>1</v>
          </cell>
          <cell r="FA19">
            <v>4</v>
          </cell>
          <cell r="FB19">
            <v>6</v>
          </cell>
          <cell r="FC19">
            <v>6</v>
          </cell>
          <cell r="FD19">
            <v>6</v>
          </cell>
          <cell r="FE19">
            <v>4</v>
          </cell>
          <cell r="FF19">
            <v>3</v>
          </cell>
          <cell r="FG19">
            <v>3</v>
          </cell>
          <cell r="FH19">
            <v>6</v>
          </cell>
          <cell r="FI19">
            <v>6</v>
          </cell>
          <cell r="FJ19">
            <v>2</v>
          </cell>
          <cell r="FK19">
            <v>2</v>
          </cell>
          <cell r="FL19">
            <v>6</v>
          </cell>
          <cell r="FM19">
            <v>6</v>
          </cell>
          <cell r="FN19">
            <v>6</v>
          </cell>
          <cell r="FO19">
            <v>6</v>
          </cell>
          <cell r="FP19">
            <v>2</v>
          </cell>
          <cell r="FQ19">
            <v>6</v>
          </cell>
          <cell r="FR19">
            <v>4</v>
          </cell>
          <cell r="FS19">
            <v>2</v>
          </cell>
          <cell r="FT19">
            <v>3</v>
          </cell>
          <cell r="FU19">
            <v>6</v>
          </cell>
          <cell r="FV19">
            <v>1</v>
          </cell>
          <cell r="FW19">
            <v>4</v>
          </cell>
          <cell r="FX19">
            <v>6</v>
          </cell>
          <cell r="FY19">
            <v>3</v>
          </cell>
          <cell r="FZ19">
            <v>2</v>
          </cell>
          <cell r="GA19">
            <v>3</v>
          </cell>
          <cell r="GB19">
            <v>1</v>
          </cell>
          <cell r="GC19">
            <v>2</v>
          </cell>
          <cell r="GD19">
            <v>1</v>
          </cell>
          <cell r="GE19">
            <v>1</v>
          </cell>
          <cell r="GF19">
            <v>1</v>
          </cell>
          <cell r="GG19">
            <v>2</v>
          </cell>
          <cell r="GH19">
            <v>6</v>
          </cell>
          <cell r="GI19">
            <v>6</v>
          </cell>
          <cell r="GJ19">
            <v>6</v>
          </cell>
          <cell r="GK19">
            <v>2</v>
          </cell>
          <cell r="GL19">
            <v>4</v>
          </cell>
          <cell r="GM19">
            <v>3</v>
          </cell>
          <cell r="GN19">
            <v>6</v>
          </cell>
          <cell r="GO19">
            <v>6</v>
          </cell>
          <cell r="GP19">
            <v>3</v>
          </cell>
          <cell r="GQ19">
            <v>3</v>
          </cell>
          <cell r="GR19">
            <v>4</v>
          </cell>
          <cell r="GS19">
            <v>2</v>
          </cell>
          <cell r="GT19">
            <v>6</v>
          </cell>
          <cell r="GU19">
            <v>6</v>
          </cell>
          <cell r="GV19">
            <v>4</v>
          </cell>
        </row>
        <row r="20">
          <cell r="A20" t="str">
            <v>Marcy Ayala</v>
          </cell>
          <cell r="B20" t="str">
            <v>McKinley</v>
          </cell>
          <cell r="C20">
            <v>41218</v>
          </cell>
          <cell r="D20">
            <v>41218</v>
          </cell>
          <cell r="E20" t="str">
            <v>Female</v>
          </cell>
          <cell r="F20" t="str">
            <v>White</v>
          </cell>
          <cell r="H20" t="str">
            <v>Bachelors</v>
          </cell>
          <cell r="J20">
            <v>3</v>
          </cell>
          <cell r="K20" t="str">
            <v>Social Studies</v>
          </cell>
          <cell r="M20">
            <v>10</v>
          </cell>
          <cell r="O20">
            <v>23</v>
          </cell>
          <cell r="P20">
            <v>3</v>
          </cell>
          <cell r="Q20" t="str">
            <v>We have scheduled one-to-one access to digital devices in the classroom. (e.g., a cart of laptop computers is available for our classroom twice a week),We have scheduled one-to-one access in another location (computer lab, media center, etc.)</v>
          </cell>
          <cell r="R20">
            <v>0</v>
          </cell>
          <cell r="S20">
            <v>1</v>
          </cell>
          <cell r="T20">
            <v>2</v>
          </cell>
          <cell r="U20">
            <v>2</v>
          </cell>
          <cell r="V20">
            <v>2</v>
          </cell>
          <cell r="W20">
            <v>1</v>
          </cell>
          <cell r="X20">
            <v>2</v>
          </cell>
          <cell r="Y20">
            <v>2</v>
          </cell>
          <cell r="Z20">
            <v>2</v>
          </cell>
          <cell r="AA20">
            <v>3</v>
          </cell>
          <cell r="AB20">
            <v>2</v>
          </cell>
          <cell r="AC20">
            <v>3</v>
          </cell>
          <cell r="AD20">
            <v>1</v>
          </cell>
          <cell r="AE20">
            <v>4</v>
          </cell>
          <cell r="AF20">
            <v>4</v>
          </cell>
          <cell r="AG20">
            <v>1</v>
          </cell>
          <cell r="AH20">
            <v>1</v>
          </cell>
          <cell r="AI20">
            <v>1</v>
          </cell>
          <cell r="AJ20">
            <v>3</v>
          </cell>
          <cell r="AK20">
            <v>3</v>
          </cell>
          <cell r="AL20">
            <v>4</v>
          </cell>
          <cell r="AM20">
            <v>4</v>
          </cell>
          <cell r="AN20">
            <v>5</v>
          </cell>
          <cell r="AO20">
            <v>3</v>
          </cell>
          <cell r="AP20">
            <v>4</v>
          </cell>
          <cell r="AQ20">
            <v>3</v>
          </cell>
          <cell r="AR20">
            <v>4</v>
          </cell>
          <cell r="AS20">
            <v>4</v>
          </cell>
          <cell r="AT20">
            <v>4</v>
          </cell>
          <cell r="AU20">
            <v>4</v>
          </cell>
          <cell r="AV20">
            <v>3</v>
          </cell>
          <cell r="AW20">
            <v>4</v>
          </cell>
          <cell r="AX20">
            <v>4</v>
          </cell>
          <cell r="AY20">
            <v>4</v>
          </cell>
          <cell r="AZ20">
            <v>4</v>
          </cell>
          <cell r="BA20">
            <v>5</v>
          </cell>
          <cell r="BB20">
            <v>4</v>
          </cell>
          <cell r="BC20">
            <v>4</v>
          </cell>
          <cell r="BD20">
            <v>5</v>
          </cell>
          <cell r="BE20">
            <v>4</v>
          </cell>
          <cell r="BF20">
            <v>3</v>
          </cell>
          <cell r="BG20">
            <v>4</v>
          </cell>
          <cell r="BH20">
            <v>3</v>
          </cell>
          <cell r="BI20">
            <v>2</v>
          </cell>
          <cell r="BJ20">
            <v>2</v>
          </cell>
          <cell r="BK20">
            <v>2</v>
          </cell>
          <cell r="BL20">
            <v>3</v>
          </cell>
          <cell r="BM20">
            <v>2</v>
          </cell>
          <cell r="BN20">
            <v>1</v>
          </cell>
          <cell r="BO20">
            <v>2</v>
          </cell>
          <cell r="BP20">
            <v>3</v>
          </cell>
          <cell r="BQ20">
            <v>3</v>
          </cell>
          <cell r="BR20">
            <v>5</v>
          </cell>
          <cell r="BS20">
            <v>2</v>
          </cell>
          <cell r="BT20">
            <v>2</v>
          </cell>
          <cell r="BU20">
            <v>5</v>
          </cell>
          <cell r="BV20">
            <v>5</v>
          </cell>
          <cell r="BW20">
            <v>4</v>
          </cell>
          <cell r="BX20">
            <v>3</v>
          </cell>
          <cell r="BY20">
            <v>5</v>
          </cell>
          <cell r="BZ20">
            <v>3</v>
          </cell>
          <cell r="CA20">
            <v>2</v>
          </cell>
          <cell r="CB20">
            <v>2</v>
          </cell>
          <cell r="CC20">
            <v>5</v>
          </cell>
          <cell r="CD20">
            <v>3</v>
          </cell>
          <cell r="CE20">
            <v>4</v>
          </cell>
          <cell r="CF20">
            <v>1</v>
          </cell>
          <cell r="CG20">
            <v>1</v>
          </cell>
          <cell r="CH20">
            <v>1</v>
          </cell>
          <cell r="CI20">
            <v>1</v>
          </cell>
          <cell r="CJ20">
            <v>1</v>
          </cell>
          <cell r="CK20">
            <v>1</v>
          </cell>
          <cell r="CL20">
            <v>1</v>
          </cell>
          <cell r="CM20">
            <v>1</v>
          </cell>
          <cell r="CN20">
            <v>2</v>
          </cell>
          <cell r="CO20">
            <v>1</v>
          </cell>
          <cell r="CP20">
            <v>5</v>
          </cell>
          <cell r="CQ20">
            <v>6</v>
          </cell>
          <cell r="CR20">
            <v>6</v>
          </cell>
          <cell r="CS20">
            <v>6</v>
          </cell>
          <cell r="CT20">
            <v>1</v>
          </cell>
          <cell r="CU20">
            <v>1</v>
          </cell>
          <cell r="CV20">
            <v>6</v>
          </cell>
          <cell r="CW20">
            <v>6</v>
          </cell>
          <cell r="CX20">
            <v>6</v>
          </cell>
          <cell r="CY20">
            <v>1</v>
          </cell>
          <cell r="CZ20">
            <v>1</v>
          </cell>
          <cell r="DA20">
            <v>1</v>
          </cell>
          <cell r="DB20">
            <v>6</v>
          </cell>
          <cell r="DC20">
            <v>2</v>
          </cell>
          <cell r="DD20">
            <v>1</v>
          </cell>
          <cell r="DE20">
            <v>5</v>
          </cell>
          <cell r="DF20">
            <v>1</v>
          </cell>
          <cell r="DG20">
            <v>1</v>
          </cell>
          <cell r="DH20">
            <v>1</v>
          </cell>
          <cell r="DI20">
            <v>2</v>
          </cell>
          <cell r="DJ20">
            <v>1</v>
          </cell>
          <cell r="DK20">
            <v>1</v>
          </cell>
          <cell r="DL20">
            <v>1</v>
          </cell>
          <cell r="DM20">
            <v>1</v>
          </cell>
          <cell r="DN20">
            <v>1</v>
          </cell>
          <cell r="DO20">
            <v>1</v>
          </cell>
          <cell r="DP20">
            <v>1</v>
          </cell>
          <cell r="DQ20">
            <v>1</v>
          </cell>
          <cell r="DR20">
            <v>1</v>
          </cell>
          <cell r="DS20">
            <v>1</v>
          </cell>
          <cell r="DT20">
            <v>2</v>
          </cell>
          <cell r="DU20">
            <v>1</v>
          </cell>
          <cell r="DV20">
            <v>6</v>
          </cell>
          <cell r="DW20">
            <v>6</v>
          </cell>
          <cell r="DX20">
            <v>6</v>
          </cell>
          <cell r="DY20">
            <v>3</v>
          </cell>
          <cell r="DZ20">
            <v>3</v>
          </cell>
          <cell r="EA20">
            <v>1</v>
          </cell>
          <cell r="EB20">
            <v>6</v>
          </cell>
          <cell r="EC20">
            <v>6</v>
          </cell>
          <cell r="ED20">
            <v>6</v>
          </cell>
          <cell r="EE20">
            <v>1</v>
          </cell>
          <cell r="EF20">
            <v>1</v>
          </cell>
          <cell r="EG20">
            <v>1</v>
          </cell>
          <cell r="EH20">
            <v>1</v>
          </cell>
          <cell r="EI20">
            <v>1</v>
          </cell>
          <cell r="EJ20">
            <v>1</v>
          </cell>
          <cell r="EK20">
            <v>6</v>
          </cell>
          <cell r="EL20">
            <v>3</v>
          </cell>
          <cell r="EM20">
            <v>1</v>
          </cell>
          <cell r="EN20">
            <v>2</v>
          </cell>
          <cell r="EO20">
            <v>6</v>
          </cell>
          <cell r="EP20">
            <v>4</v>
          </cell>
          <cell r="EQ20">
            <v>2</v>
          </cell>
          <cell r="ER20">
            <v>4</v>
          </cell>
          <cell r="ES20">
            <v>3</v>
          </cell>
          <cell r="ET20">
            <v>1</v>
          </cell>
          <cell r="EU20">
            <v>4</v>
          </cell>
          <cell r="EV20">
            <v>1</v>
          </cell>
          <cell r="EW20">
            <v>1</v>
          </cell>
          <cell r="EX20">
            <v>1</v>
          </cell>
          <cell r="EY20">
            <v>1</v>
          </cell>
          <cell r="EZ20">
            <v>5</v>
          </cell>
          <cell r="FA20">
            <v>1</v>
          </cell>
          <cell r="FB20">
            <v>6</v>
          </cell>
          <cell r="FC20">
            <v>6</v>
          </cell>
          <cell r="FD20">
            <v>6</v>
          </cell>
          <cell r="FE20">
            <v>6</v>
          </cell>
          <cell r="FF20">
            <v>6</v>
          </cell>
          <cell r="FG20">
            <v>6</v>
          </cell>
          <cell r="FH20">
            <v>6</v>
          </cell>
          <cell r="FI20">
            <v>6</v>
          </cell>
          <cell r="FJ20">
            <v>6</v>
          </cell>
          <cell r="FK20">
            <v>6</v>
          </cell>
          <cell r="FL20">
            <v>6</v>
          </cell>
          <cell r="FM20">
            <v>6</v>
          </cell>
          <cell r="FN20">
            <v>6</v>
          </cell>
          <cell r="FO20">
            <v>6</v>
          </cell>
          <cell r="FP20">
            <v>4</v>
          </cell>
          <cell r="FQ20">
            <v>6</v>
          </cell>
          <cell r="FR20">
            <v>1</v>
          </cell>
          <cell r="FS20">
            <v>1</v>
          </cell>
          <cell r="FT20">
            <v>2</v>
          </cell>
          <cell r="FU20">
            <v>6</v>
          </cell>
          <cell r="FV20">
            <v>3</v>
          </cell>
          <cell r="FW20">
            <v>1</v>
          </cell>
          <cell r="FX20">
            <v>1</v>
          </cell>
          <cell r="FY20">
            <v>1</v>
          </cell>
          <cell r="FZ20">
            <v>1</v>
          </cell>
          <cell r="GA20">
            <v>2</v>
          </cell>
          <cell r="GB20">
            <v>1</v>
          </cell>
          <cell r="GC20">
            <v>1</v>
          </cell>
          <cell r="GD20">
            <v>1</v>
          </cell>
          <cell r="GE20">
            <v>1</v>
          </cell>
          <cell r="GF20">
            <v>4</v>
          </cell>
          <cell r="GG20">
            <v>1</v>
          </cell>
          <cell r="GH20">
            <v>6</v>
          </cell>
          <cell r="GI20">
            <v>6</v>
          </cell>
          <cell r="GJ20">
            <v>6</v>
          </cell>
          <cell r="GK20">
            <v>6</v>
          </cell>
          <cell r="GL20">
            <v>6</v>
          </cell>
          <cell r="GM20">
            <v>6</v>
          </cell>
          <cell r="GN20">
            <v>6</v>
          </cell>
          <cell r="GO20">
            <v>6</v>
          </cell>
          <cell r="GP20">
            <v>6</v>
          </cell>
          <cell r="GQ20">
            <v>3</v>
          </cell>
          <cell r="GR20">
            <v>1</v>
          </cell>
          <cell r="GS20">
            <v>1</v>
          </cell>
          <cell r="GT20">
            <v>6</v>
          </cell>
          <cell r="GU20">
            <v>3</v>
          </cell>
          <cell r="GV20">
            <v>3</v>
          </cell>
        </row>
        <row r="21">
          <cell r="A21" t="str">
            <v>Euna Hayward</v>
          </cell>
          <cell r="B21" t="str">
            <v>McKinley</v>
          </cell>
          <cell r="C21">
            <v>41207</v>
          </cell>
          <cell r="D21">
            <v>41207</v>
          </cell>
          <cell r="E21" t="str">
            <v>Male</v>
          </cell>
          <cell r="F21" t="str">
            <v>White</v>
          </cell>
          <cell r="H21" t="str">
            <v>Bachelors</v>
          </cell>
          <cell r="J21">
            <v>4</v>
          </cell>
          <cell r="K21" t="str">
            <v>Science</v>
          </cell>
          <cell r="M21" t="str">
            <v>10,11</v>
          </cell>
          <cell r="O21">
            <v>24</v>
          </cell>
          <cell r="P21">
            <v>4</v>
          </cell>
          <cell r="Q21" t="str">
            <v>We have scheduled one-to-one access in another location (computer lab, media center, etc.)</v>
          </cell>
          <cell r="R21">
            <v>0</v>
          </cell>
          <cell r="S21">
            <v>1</v>
          </cell>
          <cell r="T21">
            <v>4</v>
          </cell>
          <cell r="U21">
            <v>5</v>
          </cell>
          <cell r="V21">
            <v>5</v>
          </cell>
          <cell r="W21">
            <v>5</v>
          </cell>
          <cell r="X21">
            <v>4</v>
          </cell>
          <cell r="Y21">
            <v>4</v>
          </cell>
          <cell r="Z21">
            <v>4</v>
          </cell>
          <cell r="AA21">
            <v>4</v>
          </cell>
          <cell r="AB21">
            <v>4</v>
          </cell>
          <cell r="AC21">
            <v>4</v>
          </cell>
          <cell r="AD21">
            <v>1</v>
          </cell>
          <cell r="AE21">
            <v>3</v>
          </cell>
          <cell r="AF21">
            <v>3</v>
          </cell>
          <cell r="AG21">
            <v>2</v>
          </cell>
          <cell r="AH21">
            <v>3</v>
          </cell>
          <cell r="AI21">
            <v>3</v>
          </cell>
          <cell r="AJ21">
            <v>2</v>
          </cell>
          <cell r="AK21">
            <v>3</v>
          </cell>
          <cell r="AL21">
            <v>4</v>
          </cell>
          <cell r="AM21">
            <v>4</v>
          </cell>
          <cell r="AN21">
            <v>5</v>
          </cell>
          <cell r="AO21">
            <v>3</v>
          </cell>
          <cell r="AP21">
            <v>3</v>
          </cell>
          <cell r="AQ21">
            <v>4</v>
          </cell>
          <cell r="AR21">
            <v>4</v>
          </cell>
          <cell r="AS21">
            <v>4</v>
          </cell>
          <cell r="AT21">
            <v>4</v>
          </cell>
          <cell r="AU21">
            <v>4</v>
          </cell>
          <cell r="AV21">
            <v>4</v>
          </cell>
          <cell r="AW21">
            <v>5</v>
          </cell>
          <cell r="AX21">
            <v>3</v>
          </cell>
          <cell r="AY21">
            <v>4</v>
          </cell>
          <cell r="AZ21">
            <v>4</v>
          </cell>
          <cell r="BA21">
            <v>4</v>
          </cell>
          <cell r="BB21">
            <v>3</v>
          </cell>
          <cell r="BC21">
            <v>4</v>
          </cell>
          <cell r="BD21">
            <v>3</v>
          </cell>
          <cell r="BE21">
            <v>4</v>
          </cell>
          <cell r="BF21">
            <v>3</v>
          </cell>
          <cell r="BG21">
            <v>4</v>
          </cell>
          <cell r="BH21">
            <v>4</v>
          </cell>
          <cell r="BI21">
            <v>3</v>
          </cell>
          <cell r="BJ21">
            <v>3</v>
          </cell>
          <cell r="BK21">
            <v>3</v>
          </cell>
          <cell r="BL21">
            <v>4</v>
          </cell>
          <cell r="BM21">
            <v>4</v>
          </cell>
          <cell r="BN21">
            <v>1</v>
          </cell>
          <cell r="BO21">
            <v>3</v>
          </cell>
          <cell r="BP21">
            <v>3</v>
          </cell>
          <cell r="BQ21">
            <v>2</v>
          </cell>
          <cell r="BR21">
            <v>3</v>
          </cell>
          <cell r="BS21">
            <v>3</v>
          </cell>
          <cell r="BT21">
            <v>2</v>
          </cell>
          <cell r="BU21">
            <v>4</v>
          </cell>
          <cell r="BV21">
            <v>2</v>
          </cell>
          <cell r="BW21">
            <v>3</v>
          </cell>
          <cell r="BX21">
            <v>3</v>
          </cell>
          <cell r="BY21">
            <v>5</v>
          </cell>
          <cell r="BZ21">
            <v>4</v>
          </cell>
          <cell r="CA21">
            <v>2</v>
          </cell>
          <cell r="CB21">
            <v>2</v>
          </cell>
          <cell r="CC21">
            <v>3</v>
          </cell>
          <cell r="CD21">
            <v>1</v>
          </cell>
          <cell r="CE21">
            <v>1</v>
          </cell>
          <cell r="CF21">
            <v>1</v>
          </cell>
          <cell r="CG21">
            <v>1</v>
          </cell>
          <cell r="CH21">
            <v>1</v>
          </cell>
          <cell r="CI21">
            <v>1</v>
          </cell>
          <cell r="CJ21">
            <v>1</v>
          </cell>
          <cell r="CK21">
            <v>1</v>
          </cell>
          <cell r="CL21">
            <v>1</v>
          </cell>
          <cell r="CM21">
            <v>1</v>
          </cell>
          <cell r="CN21">
            <v>1</v>
          </cell>
          <cell r="CO21">
            <v>1</v>
          </cell>
          <cell r="CP21">
            <v>3</v>
          </cell>
          <cell r="CQ21">
            <v>6</v>
          </cell>
          <cell r="CR21">
            <v>6</v>
          </cell>
          <cell r="CS21">
            <v>1</v>
          </cell>
          <cell r="CT21">
            <v>1</v>
          </cell>
          <cell r="CU21">
            <v>1</v>
          </cell>
          <cell r="CV21">
            <v>6</v>
          </cell>
          <cell r="CW21">
            <v>6</v>
          </cell>
          <cell r="CX21">
            <v>1</v>
          </cell>
          <cell r="CY21">
            <v>1</v>
          </cell>
          <cell r="CZ21">
            <v>1</v>
          </cell>
          <cell r="DA21">
            <v>1</v>
          </cell>
          <cell r="DB21">
            <v>4</v>
          </cell>
          <cell r="DC21">
            <v>1</v>
          </cell>
          <cell r="DD21">
            <v>1</v>
          </cell>
          <cell r="DE21">
            <v>2</v>
          </cell>
          <cell r="DF21">
            <v>1</v>
          </cell>
          <cell r="DG21">
            <v>1</v>
          </cell>
          <cell r="DH21">
            <v>1</v>
          </cell>
          <cell r="DI21">
            <v>1</v>
          </cell>
          <cell r="DJ21">
            <v>1</v>
          </cell>
          <cell r="DK21">
            <v>1</v>
          </cell>
          <cell r="DL21">
            <v>1</v>
          </cell>
          <cell r="DM21">
            <v>1</v>
          </cell>
          <cell r="DN21">
            <v>1</v>
          </cell>
          <cell r="DO21">
            <v>1</v>
          </cell>
          <cell r="DP21">
            <v>1</v>
          </cell>
          <cell r="DQ21">
            <v>1</v>
          </cell>
          <cell r="DR21">
            <v>1</v>
          </cell>
          <cell r="DS21">
            <v>1</v>
          </cell>
          <cell r="DT21">
            <v>1</v>
          </cell>
          <cell r="DU21">
            <v>1</v>
          </cell>
          <cell r="DV21">
            <v>3</v>
          </cell>
          <cell r="DW21">
            <v>1</v>
          </cell>
          <cell r="DX21">
            <v>1</v>
          </cell>
          <cell r="DY21">
            <v>1</v>
          </cell>
          <cell r="DZ21">
            <v>5</v>
          </cell>
          <cell r="EA21">
            <v>1</v>
          </cell>
          <cell r="EB21">
            <v>3</v>
          </cell>
          <cell r="EC21">
            <v>3</v>
          </cell>
          <cell r="ED21">
            <v>2</v>
          </cell>
          <cell r="EE21">
            <v>2</v>
          </cell>
          <cell r="EF21">
            <v>1</v>
          </cell>
          <cell r="EG21">
            <v>1</v>
          </cell>
          <cell r="EH21">
            <v>1</v>
          </cell>
          <cell r="EI21">
            <v>1</v>
          </cell>
          <cell r="EJ21">
            <v>1</v>
          </cell>
          <cell r="EK21">
            <v>6</v>
          </cell>
          <cell r="EL21">
            <v>5</v>
          </cell>
          <cell r="EM21">
            <v>3</v>
          </cell>
          <cell r="EN21">
            <v>2</v>
          </cell>
          <cell r="EO21">
            <v>6</v>
          </cell>
          <cell r="EP21">
            <v>3</v>
          </cell>
          <cell r="EQ21">
            <v>1</v>
          </cell>
          <cell r="ER21">
            <v>1</v>
          </cell>
          <cell r="ES21">
            <v>3</v>
          </cell>
          <cell r="ET21">
            <v>1</v>
          </cell>
          <cell r="EU21">
            <v>1</v>
          </cell>
          <cell r="EV21">
            <v>1</v>
          </cell>
          <cell r="EW21">
            <v>1</v>
          </cell>
          <cell r="EX21">
            <v>1</v>
          </cell>
          <cell r="EY21">
            <v>1</v>
          </cell>
          <cell r="EZ21">
            <v>2</v>
          </cell>
          <cell r="FA21">
            <v>2</v>
          </cell>
          <cell r="FB21">
            <v>5</v>
          </cell>
          <cell r="FC21">
            <v>6</v>
          </cell>
          <cell r="FD21">
            <v>6</v>
          </cell>
          <cell r="FE21">
            <v>5</v>
          </cell>
          <cell r="FF21">
            <v>1</v>
          </cell>
          <cell r="FG21">
            <v>1</v>
          </cell>
          <cell r="FH21">
            <v>6</v>
          </cell>
          <cell r="FI21">
            <v>6</v>
          </cell>
          <cell r="FJ21">
            <v>3</v>
          </cell>
          <cell r="FK21">
            <v>1</v>
          </cell>
          <cell r="FL21">
            <v>5</v>
          </cell>
          <cell r="FM21">
            <v>2</v>
          </cell>
          <cell r="FN21">
            <v>6</v>
          </cell>
          <cell r="FO21">
            <v>4</v>
          </cell>
          <cell r="FP21">
            <v>3</v>
          </cell>
          <cell r="FQ21">
            <v>4</v>
          </cell>
          <cell r="FR21">
            <v>3</v>
          </cell>
          <cell r="FS21">
            <v>2</v>
          </cell>
          <cell r="FT21">
            <v>1</v>
          </cell>
          <cell r="FU21">
            <v>5</v>
          </cell>
          <cell r="FV21">
            <v>4</v>
          </cell>
          <cell r="FW21">
            <v>1</v>
          </cell>
          <cell r="FX21">
            <v>1</v>
          </cell>
          <cell r="FY21">
            <v>2</v>
          </cell>
          <cell r="FZ21">
            <v>1</v>
          </cell>
          <cell r="GA21">
            <v>1</v>
          </cell>
          <cell r="GB21">
            <v>1</v>
          </cell>
          <cell r="GC21">
            <v>1</v>
          </cell>
          <cell r="GD21">
            <v>1</v>
          </cell>
          <cell r="GE21">
            <v>1</v>
          </cell>
          <cell r="GF21">
            <v>3</v>
          </cell>
          <cell r="GG21">
            <v>2</v>
          </cell>
          <cell r="GH21">
            <v>4</v>
          </cell>
          <cell r="GI21">
            <v>3</v>
          </cell>
          <cell r="GJ21">
            <v>3</v>
          </cell>
          <cell r="GK21">
            <v>2</v>
          </cell>
          <cell r="GL21">
            <v>1</v>
          </cell>
          <cell r="GM21">
            <v>1</v>
          </cell>
          <cell r="GN21">
            <v>4</v>
          </cell>
          <cell r="GO21">
            <v>5</v>
          </cell>
          <cell r="GP21">
            <v>3</v>
          </cell>
          <cell r="GQ21">
            <v>1</v>
          </cell>
          <cell r="GR21">
            <v>3</v>
          </cell>
          <cell r="GS21">
            <v>3</v>
          </cell>
          <cell r="GT21">
            <v>4</v>
          </cell>
          <cell r="GU21">
            <v>3</v>
          </cell>
          <cell r="GV21">
            <v>5</v>
          </cell>
        </row>
        <row r="22">
          <cell r="A22" t="str">
            <v>Tressie Tilton</v>
          </cell>
          <cell r="B22" t="str">
            <v>McKinley</v>
          </cell>
          <cell r="C22">
            <v>41213</v>
          </cell>
          <cell r="D22">
            <v>41213</v>
          </cell>
          <cell r="E22" t="str">
            <v>Female</v>
          </cell>
          <cell r="F22" t="str">
            <v>Hispanic or Latino</v>
          </cell>
          <cell r="H22" t="str">
            <v>Bachelors</v>
          </cell>
          <cell r="J22">
            <v>17</v>
          </cell>
          <cell r="K22" t="str">
            <v>Exceptional Student Education</v>
          </cell>
          <cell r="M22" t="str">
            <v>10,11,12</v>
          </cell>
          <cell r="O22">
            <v>30</v>
          </cell>
          <cell r="P22">
            <v>5</v>
          </cell>
          <cell r="Q22" t="str">
            <v>We have shared digital devices in the classroom.</v>
          </cell>
          <cell r="R22">
            <v>0</v>
          </cell>
          <cell r="S22">
            <v>1</v>
          </cell>
          <cell r="T22">
            <v>4</v>
          </cell>
          <cell r="U22">
            <v>4</v>
          </cell>
          <cell r="V22">
            <v>5</v>
          </cell>
          <cell r="W22">
            <v>5</v>
          </cell>
          <cell r="X22">
            <v>3</v>
          </cell>
          <cell r="Y22">
            <v>3</v>
          </cell>
          <cell r="Z22">
            <v>4</v>
          </cell>
          <cell r="AA22">
            <v>2</v>
          </cell>
          <cell r="AB22">
            <v>2</v>
          </cell>
          <cell r="AC22">
            <v>3</v>
          </cell>
          <cell r="AD22">
            <v>1</v>
          </cell>
          <cell r="AE22">
            <v>4</v>
          </cell>
          <cell r="AF22">
            <v>4</v>
          </cell>
          <cell r="AG22">
            <v>4</v>
          </cell>
          <cell r="AH22">
            <v>3</v>
          </cell>
          <cell r="AI22">
            <v>3</v>
          </cell>
          <cell r="AJ22">
            <v>3</v>
          </cell>
          <cell r="AK22">
            <v>3</v>
          </cell>
          <cell r="AL22">
            <v>4</v>
          </cell>
          <cell r="AM22">
            <v>4</v>
          </cell>
          <cell r="AN22">
            <v>5</v>
          </cell>
          <cell r="AO22">
            <v>4</v>
          </cell>
          <cell r="AP22">
            <v>3</v>
          </cell>
          <cell r="AQ22">
            <v>3</v>
          </cell>
          <cell r="AR22">
            <v>3</v>
          </cell>
          <cell r="AS22">
            <v>4</v>
          </cell>
          <cell r="AT22">
            <v>5</v>
          </cell>
          <cell r="AU22">
            <v>4</v>
          </cell>
          <cell r="AV22">
            <v>2</v>
          </cell>
          <cell r="AW22">
            <v>4</v>
          </cell>
          <cell r="AX22">
            <v>2</v>
          </cell>
          <cell r="AY22">
            <v>2</v>
          </cell>
          <cell r="AZ22">
            <v>4</v>
          </cell>
          <cell r="BA22">
            <v>4</v>
          </cell>
          <cell r="BB22">
            <v>2</v>
          </cell>
          <cell r="BC22">
            <v>3</v>
          </cell>
          <cell r="BD22">
            <v>3</v>
          </cell>
          <cell r="BE22">
            <v>3</v>
          </cell>
          <cell r="BF22">
            <v>3</v>
          </cell>
          <cell r="BG22">
            <v>4</v>
          </cell>
          <cell r="BH22">
            <v>2</v>
          </cell>
          <cell r="BI22">
            <v>2</v>
          </cell>
          <cell r="BJ22">
            <v>2</v>
          </cell>
          <cell r="BK22">
            <v>2</v>
          </cell>
          <cell r="BL22">
            <v>3</v>
          </cell>
          <cell r="BM22">
            <v>3</v>
          </cell>
          <cell r="BN22">
            <v>3</v>
          </cell>
          <cell r="BO22">
            <v>4</v>
          </cell>
          <cell r="BP22">
            <v>2</v>
          </cell>
          <cell r="BQ22">
            <v>2</v>
          </cell>
          <cell r="BR22">
            <v>2</v>
          </cell>
          <cell r="BS22">
            <v>2</v>
          </cell>
          <cell r="BT22">
            <v>2</v>
          </cell>
          <cell r="BU22">
            <v>3</v>
          </cell>
          <cell r="BV22">
            <v>5</v>
          </cell>
          <cell r="BW22">
            <v>2</v>
          </cell>
          <cell r="BX22">
            <v>2</v>
          </cell>
          <cell r="BY22">
            <v>4</v>
          </cell>
          <cell r="BZ22">
            <v>1</v>
          </cell>
          <cell r="CA22">
            <v>1</v>
          </cell>
          <cell r="CB22">
            <v>1</v>
          </cell>
          <cell r="CC22">
            <v>3</v>
          </cell>
          <cell r="CD22">
            <v>1</v>
          </cell>
          <cell r="CE22">
            <v>1</v>
          </cell>
          <cell r="CF22">
            <v>1</v>
          </cell>
          <cell r="CG22">
            <v>1</v>
          </cell>
          <cell r="CH22">
            <v>1</v>
          </cell>
          <cell r="CI22">
            <v>1</v>
          </cell>
          <cell r="CJ22">
            <v>1</v>
          </cell>
          <cell r="CK22">
            <v>1</v>
          </cell>
          <cell r="CL22">
            <v>1</v>
          </cell>
          <cell r="CM22">
            <v>1</v>
          </cell>
          <cell r="CN22">
            <v>1</v>
          </cell>
          <cell r="CO22">
            <v>3</v>
          </cell>
          <cell r="CP22">
            <v>6</v>
          </cell>
          <cell r="CQ22">
            <v>6</v>
          </cell>
          <cell r="CR22">
            <v>6</v>
          </cell>
          <cell r="CS22">
            <v>1</v>
          </cell>
          <cell r="CT22">
            <v>1</v>
          </cell>
          <cell r="CU22">
            <v>1</v>
          </cell>
          <cell r="CV22">
            <v>6</v>
          </cell>
          <cell r="CW22">
            <v>1</v>
          </cell>
          <cell r="CX22">
            <v>1</v>
          </cell>
          <cell r="CY22">
            <v>1</v>
          </cell>
          <cell r="CZ22">
            <v>2</v>
          </cell>
          <cell r="DA22">
            <v>1</v>
          </cell>
          <cell r="DB22">
            <v>1</v>
          </cell>
          <cell r="DC22">
            <v>3</v>
          </cell>
          <cell r="DD22">
            <v>1</v>
          </cell>
          <cell r="DE22">
            <v>3</v>
          </cell>
          <cell r="DF22">
            <v>1</v>
          </cell>
          <cell r="DG22">
            <v>1</v>
          </cell>
          <cell r="DH22">
            <v>3</v>
          </cell>
          <cell r="DI22">
            <v>3</v>
          </cell>
          <cell r="DJ22">
            <v>1</v>
          </cell>
          <cell r="DK22">
            <v>3</v>
          </cell>
          <cell r="DL22">
            <v>3</v>
          </cell>
          <cell r="DM22">
            <v>3</v>
          </cell>
          <cell r="DN22">
            <v>3</v>
          </cell>
          <cell r="DO22">
            <v>3</v>
          </cell>
          <cell r="DP22">
            <v>1</v>
          </cell>
          <cell r="DQ22">
            <v>1</v>
          </cell>
          <cell r="DR22">
            <v>1</v>
          </cell>
          <cell r="DS22">
            <v>3</v>
          </cell>
          <cell r="DT22">
            <v>1</v>
          </cell>
          <cell r="DU22">
            <v>6</v>
          </cell>
          <cell r="DV22">
            <v>4</v>
          </cell>
          <cell r="DW22">
            <v>6</v>
          </cell>
          <cell r="DX22">
            <v>6</v>
          </cell>
          <cell r="DY22">
            <v>2</v>
          </cell>
          <cell r="DZ22">
            <v>6</v>
          </cell>
          <cell r="EA22">
            <v>6</v>
          </cell>
          <cell r="EB22">
            <v>6</v>
          </cell>
          <cell r="EC22">
            <v>4</v>
          </cell>
          <cell r="ED22">
            <v>3</v>
          </cell>
          <cell r="EE22">
            <v>2</v>
          </cell>
          <cell r="EF22">
            <v>4</v>
          </cell>
          <cell r="EG22">
            <v>4</v>
          </cell>
          <cell r="EH22">
            <v>1</v>
          </cell>
          <cell r="EI22">
            <v>6</v>
          </cell>
          <cell r="EJ22">
            <v>1</v>
          </cell>
          <cell r="EK22">
            <v>4</v>
          </cell>
          <cell r="EL22">
            <v>1</v>
          </cell>
          <cell r="EM22">
            <v>1</v>
          </cell>
          <cell r="EN22">
            <v>1</v>
          </cell>
          <cell r="EO22">
            <v>3</v>
          </cell>
          <cell r="EP22">
            <v>1</v>
          </cell>
          <cell r="EQ22">
            <v>1</v>
          </cell>
          <cell r="ER22">
            <v>1</v>
          </cell>
          <cell r="ES22">
            <v>1</v>
          </cell>
          <cell r="ET22">
            <v>1</v>
          </cell>
          <cell r="EU22">
            <v>1</v>
          </cell>
          <cell r="EV22">
            <v>1</v>
          </cell>
          <cell r="EW22">
            <v>1</v>
          </cell>
          <cell r="EX22">
            <v>3</v>
          </cell>
          <cell r="EY22">
            <v>1</v>
          </cell>
          <cell r="EZ22">
            <v>1</v>
          </cell>
          <cell r="FA22">
            <v>2</v>
          </cell>
          <cell r="FB22">
            <v>6</v>
          </cell>
          <cell r="FC22">
            <v>6</v>
          </cell>
          <cell r="FD22">
            <v>6</v>
          </cell>
          <cell r="FE22">
            <v>1</v>
          </cell>
          <cell r="FF22">
            <v>1</v>
          </cell>
          <cell r="FG22">
            <v>3</v>
          </cell>
          <cell r="FH22">
            <v>4</v>
          </cell>
          <cell r="FI22">
            <v>3</v>
          </cell>
          <cell r="FJ22">
            <v>1</v>
          </cell>
          <cell r="FK22">
            <v>1</v>
          </cell>
          <cell r="FL22">
            <v>4</v>
          </cell>
          <cell r="FM22">
            <v>1</v>
          </cell>
          <cell r="FN22">
            <v>1</v>
          </cell>
          <cell r="FO22">
            <v>5</v>
          </cell>
          <cell r="FP22">
            <v>1</v>
          </cell>
          <cell r="FQ22">
            <v>5</v>
          </cell>
          <cell r="FR22">
            <v>1</v>
          </cell>
          <cell r="FS22">
            <v>1</v>
          </cell>
          <cell r="FT22">
            <v>1</v>
          </cell>
          <cell r="FU22">
            <v>4</v>
          </cell>
          <cell r="FV22">
            <v>1</v>
          </cell>
          <cell r="FW22">
            <v>1</v>
          </cell>
          <cell r="FX22">
            <v>1</v>
          </cell>
          <cell r="FY22">
            <v>1</v>
          </cell>
          <cell r="FZ22">
            <v>1</v>
          </cell>
          <cell r="GA22">
            <v>1</v>
          </cell>
          <cell r="GB22">
            <v>1</v>
          </cell>
          <cell r="GC22">
            <v>1</v>
          </cell>
          <cell r="GD22">
            <v>4</v>
          </cell>
          <cell r="GE22">
            <v>1</v>
          </cell>
          <cell r="GF22">
            <v>1</v>
          </cell>
          <cell r="GG22">
            <v>5</v>
          </cell>
          <cell r="GH22">
            <v>6</v>
          </cell>
          <cell r="GI22">
            <v>6</v>
          </cell>
          <cell r="GJ22">
            <v>6</v>
          </cell>
          <cell r="GK22">
            <v>1</v>
          </cell>
          <cell r="GL22">
            <v>1</v>
          </cell>
          <cell r="GM22">
            <v>5</v>
          </cell>
          <cell r="GN22">
            <v>6</v>
          </cell>
          <cell r="GO22">
            <v>5</v>
          </cell>
          <cell r="GP22">
            <v>1</v>
          </cell>
          <cell r="GQ22">
            <v>1</v>
          </cell>
          <cell r="GR22">
            <v>4</v>
          </cell>
          <cell r="GS22">
            <v>1</v>
          </cell>
          <cell r="GT22">
            <v>1</v>
          </cell>
          <cell r="GU22">
            <v>5</v>
          </cell>
          <cell r="GV22">
            <v>1</v>
          </cell>
        </row>
        <row r="23">
          <cell r="A23" t="str">
            <v>Candis Ketchum</v>
          </cell>
          <cell r="B23" t="str">
            <v>McKinley</v>
          </cell>
          <cell r="C23">
            <v>41207</v>
          </cell>
          <cell r="D23">
            <v>41213</v>
          </cell>
          <cell r="E23" t="str">
            <v>Male</v>
          </cell>
          <cell r="F23" t="str">
            <v>White</v>
          </cell>
          <cell r="H23" t="str">
            <v>Masters</v>
          </cell>
          <cell r="J23">
            <v>6</v>
          </cell>
          <cell r="K23" t="str">
            <v>Science</v>
          </cell>
          <cell r="M23" t="str">
            <v>9,10,11,12</v>
          </cell>
          <cell r="O23">
            <v>25</v>
          </cell>
          <cell r="P23">
            <v>6</v>
          </cell>
          <cell r="Q23" t="str">
            <v>We have scheduled one-to-one access in another location (computer lab, media center, etc.)</v>
          </cell>
          <cell r="R23">
            <v>1</v>
          </cell>
          <cell r="S23">
            <v>1</v>
          </cell>
          <cell r="T23">
            <v>4</v>
          </cell>
          <cell r="U23">
            <v>5</v>
          </cell>
          <cell r="V23">
            <v>5</v>
          </cell>
          <cell r="W23">
            <v>5</v>
          </cell>
          <cell r="X23">
            <v>5</v>
          </cell>
          <cell r="Y23">
            <v>5</v>
          </cell>
          <cell r="Z23">
            <v>5</v>
          </cell>
          <cell r="AA23">
            <v>5</v>
          </cell>
          <cell r="AB23">
            <v>3</v>
          </cell>
          <cell r="AC23">
            <v>4</v>
          </cell>
          <cell r="AD23">
            <v>2</v>
          </cell>
          <cell r="AE23">
            <v>3</v>
          </cell>
          <cell r="AF23">
            <v>2</v>
          </cell>
          <cell r="AG23">
            <v>1</v>
          </cell>
          <cell r="AH23">
            <v>3</v>
          </cell>
          <cell r="AI23">
            <v>3</v>
          </cell>
          <cell r="AJ23">
            <v>2</v>
          </cell>
          <cell r="AK23">
            <v>4</v>
          </cell>
          <cell r="AL23">
            <v>5</v>
          </cell>
          <cell r="AM23">
            <v>5</v>
          </cell>
          <cell r="AN23">
            <v>5</v>
          </cell>
          <cell r="AO23">
            <v>5</v>
          </cell>
          <cell r="AP23">
            <v>5</v>
          </cell>
          <cell r="AQ23">
            <v>5</v>
          </cell>
          <cell r="AR23">
            <v>5</v>
          </cell>
          <cell r="AS23">
            <v>5</v>
          </cell>
          <cell r="AT23">
            <v>5</v>
          </cell>
          <cell r="AU23">
            <v>5</v>
          </cell>
          <cell r="AV23">
            <v>5</v>
          </cell>
          <cell r="AW23">
            <v>5</v>
          </cell>
          <cell r="AX23">
            <v>4</v>
          </cell>
          <cell r="AY23">
            <v>2</v>
          </cell>
          <cell r="AZ23">
            <v>5</v>
          </cell>
          <cell r="BA23">
            <v>5</v>
          </cell>
          <cell r="BB23">
            <v>5</v>
          </cell>
          <cell r="BC23">
            <v>5</v>
          </cell>
          <cell r="BD23">
            <v>5</v>
          </cell>
          <cell r="BE23">
            <v>4</v>
          </cell>
          <cell r="BF23">
            <v>4</v>
          </cell>
          <cell r="BG23">
            <v>5</v>
          </cell>
          <cell r="BH23">
            <v>5</v>
          </cell>
          <cell r="BI23">
            <v>4</v>
          </cell>
          <cell r="BJ23">
            <v>4</v>
          </cell>
          <cell r="BK23">
            <v>4</v>
          </cell>
          <cell r="BL23">
            <v>4</v>
          </cell>
          <cell r="BM23">
            <v>4</v>
          </cell>
          <cell r="BN23">
            <v>3</v>
          </cell>
          <cell r="BO23">
            <v>4</v>
          </cell>
          <cell r="BP23">
            <v>4</v>
          </cell>
          <cell r="BQ23">
            <v>4</v>
          </cell>
          <cell r="BR23">
            <v>4</v>
          </cell>
          <cell r="BS23">
            <v>4</v>
          </cell>
          <cell r="BT23">
            <v>4</v>
          </cell>
          <cell r="BU23">
            <v>4</v>
          </cell>
          <cell r="BV23">
            <v>4</v>
          </cell>
          <cell r="BW23">
            <v>4</v>
          </cell>
          <cell r="BX23">
            <v>4</v>
          </cell>
          <cell r="BY23">
            <v>5</v>
          </cell>
          <cell r="BZ23">
            <v>4</v>
          </cell>
          <cell r="CA23">
            <v>1</v>
          </cell>
          <cell r="CB23">
            <v>1</v>
          </cell>
          <cell r="CC23">
            <v>1</v>
          </cell>
          <cell r="CD23">
            <v>3</v>
          </cell>
          <cell r="CE23">
            <v>1</v>
          </cell>
          <cell r="CF23">
            <v>1</v>
          </cell>
          <cell r="CG23">
            <v>1</v>
          </cell>
          <cell r="CH23">
            <v>1</v>
          </cell>
          <cell r="CI23">
            <v>4</v>
          </cell>
          <cell r="CJ23">
            <v>1</v>
          </cell>
          <cell r="CK23">
            <v>1</v>
          </cell>
          <cell r="CL23">
            <v>2</v>
          </cell>
          <cell r="CM23">
            <v>1</v>
          </cell>
          <cell r="CN23">
            <v>5</v>
          </cell>
          <cell r="CO23">
            <v>3</v>
          </cell>
          <cell r="CP23">
            <v>3</v>
          </cell>
          <cell r="CQ23">
            <v>6</v>
          </cell>
          <cell r="CR23">
            <v>6</v>
          </cell>
          <cell r="CS23">
            <v>4</v>
          </cell>
          <cell r="CT23">
            <v>3</v>
          </cell>
          <cell r="CU23">
            <v>4</v>
          </cell>
          <cell r="CV23">
            <v>6</v>
          </cell>
          <cell r="CW23">
            <v>6</v>
          </cell>
          <cell r="CX23">
            <v>1</v>
          </cell>
          <cell r="CY23">
            <v>4</v>
          </cell>
          <cell r="CZ23">
            <v>2</v>
          </cell>
          <cell r="DA23">
            <v>1</v>
          </cell>
          <cell r="DB23">
            <v>6</v>
          </cell>
          <cell r="DC23">
            <v>2</v>
          </cell>
          <cell r="DD23">
            <v>2</v>
          </cell>
          <cell r="DE23">
            <v>4</v>
          </cell>
          <cell r="DF23">
            <v>2</v>
          </cell>
          <cell r="DG23">
            <v>1</v>
          </cell>
          <cell r="DH23">
            <v>1</v>
          </cell>
          <cell r="DI23">
            <v>1</v>
          </cell>
          <cell r="DJ23">
            <v>3</v>
          </cell>
          <cell r="DK23">
            <v>1</v>
          </cell>
          <cell r="DL23">
            <v>1</v>
          </cell>
          <cell r="DM23">
            <v>1</v>
          </cell>
          <cell r="DN23">
            <v>1</v>
          </cell>
          <cell r="DO23">
            <v>3</v>
          </cell>
          <cell r="DP23">
            <v>1</v>
          </cell>
          <cell r="DQ23">
            <v>1</v>
          </cell>
          <cell r="DR23">
            <v>3</v>
          </cell>
          <cell r="DS23">
            <v>1</v>
          </cell>
          <cell r="DT23">
            <v>5</v>
          </cell>
          <cell r="DU23">
            <v>3</v>
          </cell>
          <cell r="DV23">
            <v>3</v>
          </cell>
          <cell r="DW23">
            <v>6</v>
          </cell>
          <cell r="DX23">
            <v>6</v>
          </cell>
          <cell r="DY23">
            <v>4</v>
          </cell>
          <cell r="DZ23">
            <v>6</v>
          </cell>
          <cell r="EA23">
            <v>4</v>
          </cell>
          <cell r="EB23">
            <v>6</v>
          </cell>
          <cell r="EC23">
            <v>6</v>
          </cell>
          <cell r="ED23">
            <v>3</v>
          </cell>
          <cell r="EE23">
            <v>3</v>
          </cell>
          <cell r="EF23">
            <v>3</v>
          </cell>
          <cell r="EG23">
            <v>1</v>
          </cell>
          <cell r="EH23">
            <v>6</v>
          </cell>
          <cell r="EI23">
            <v>2</v>
          </cell>
          <cell r="EJ23">
            <v>2</v>
          </cell>
          <cell r="EK23">
            <v>6</v>
          </cell>
          <cell r="EL23">
            <v>6</v>
          </cell>
          <cell r="EM23">
            <v>6</v>
          </cell>
          <cell r="EN23">
            <v>6</v>
          </cell>
          <cell r="EO23">
            <v>6</v>
          </cell>
          <cell r="EP23">
            <v>6</v>
          </cell>
          <cell r="EQ23">
            <v>6</v>
          </cell>
          <cell r="ER23">
            <v>6</v>
          </cell>
          <cell r="ES23">
            <v>6</v>
          </cell>
          <cell r="ET23">
            <v>3</v>
          </cell>
          <cell r="EU23">
            <v>6</v>
          </cell>
          <cell r="EV23">
            <v>4</v>
          </cell>
          <cell r="EW23">
            <v>4</v>
          </cell>
          <cell r="EX23">
            <v>4</v>
          </cell>
          <cell r="EY23">
            <v>4</v>
          </cell>
          <cell r="EZ23">
            <v>4</v>
          </cell>
          <cell r="FA23">
            <v>4</v>
          </cell>
          <cell r="FB23">
            <v>4</v>
          </cell>
          <cell r="FC23">
            <v>6</v>
          </cell>
          <cell r="FD23">
            <v>6</v>
          </cell>
          <cell r="FE23">
            <v>6</v>
          </cell>
          <cell r="FF23">
            <v>3</v>
          </cell>
          <cell r="FG23">
            <v>5</v>
          </cell>
          <cell r="FH23">
            <v>5</v>
          </cell>
          <cell r="FI23">
            <v>6</v>
          </cell>
          <cell r="FJ23">
            <v>6</v>
          </cell>
          <cell r="FK23">
            <v>5</v>
          </cell>
          <cell r="FL23">
            <v>4</v>
          </cell>
          <cell r="FM23">
            <v>4</v>
          </cell>
          <cell r="FN23">
            <v>6</v>
          </cell>
          <cell r="FO23">
            <v>5</v>
          </cell>
          <cell r="FP23">
            <v>5</v>
          </cell>
          <cell r="FQ23">
            <v>6</v>
          </cell>
          <cell r="FR23">
            <v>4</v>
          </cell>
          <cell r="FS23">
            <v>6</v>
          </cell>
          <cell r="FT23">
            <v>5</v>
          </cell>
          <cell r="FU23">
            <v>5</v>
          </cell>
          <cell r="FV23">
            <v>5</v>
          </cell>
          <cell r="FW23">
            <v>6</v>
          </cell>
          <cell r="FX23">
            <v>6</v>
          </cell>
          <cell r="FY23">
            <v>5</v>
          </cell>
          <cell r="FZ23">
            <v>5</v>
          </cell>
          <cell r="GA23">
            <v>4</v>
          </cell>
          <cell r="GB23">
            <v>5</v>
          </cell>
          <cell r="GC23">
            <v>6</v>
          </cell>
          <cell r="GD23">
            <v>6</v>
          </cell>
          <cell r="GE23">
            <v>6</v>
          </cell>
          <cell r="GF23">
            <v>6</v>
          </cell>
          <cell r="GG23">
            <v>6</v>
          </cell>
          <cell r="GH23">
            <v>6</v>
          </cell>
          <cell r="GI23">
            <v>6</v>
          </cell>
          <cell r="GJ23">
            <v>6</v>
          </cell>
          <cell r="GK23">
            <v>6</v>
          </cell>
          <cell r="GL23">
            <v>3</v>
          </cell>
          <cell r="GM23">
            <v>6</v>
          </cell>
          <cell r="GN23">
            <v>6</v>
          </cell>
          <cell r="GO23">
            <v>6</v>
          </cell>
          <cell r="GP23">
            <v>6</v>
          </cell>
          <cell r="GQ23">
            <v>5</v>
          </cell>
          <cell r="GR23">
            <v>4</v>
          </cell>
          <cell r="GS23">
            <v>5</v>
          </cell>
          <cell r="GT23">
            <v>6</v>
          </cell>
          <cell r="GU23">
            <v>6</v>
          </cell>
          <cell r="GV23">
            <v>6</v>
          </cell>
        </row>
        <row r="24">
          <cell r="A24" t="str">
            <v>Cherly Correa</v>
          </cell>
          <cell r="B24" t="str">
            <v>McKinley</v>
          </cell>
          <cell r="C24">
            <v>41221</v>
          </cell>
          <cell r="D24">
            <v>41227</v>
          </cell>
          <cell r="E24" t="str">
            <v>Male</v>
          </cell>
          <cell r="F24" t="str">
            <v>White</v>
          </cell>
          <cell r="H24" t="str">
            <v>Bachelors</v>
          </cell>
          <cell r="J24">
            <v>20</v>
          </cell>
          <cell r="K24" t="str">
            <v>Math</v>
          </cell>
          <cell r="M24" t="str">
            <v>9,10,11,12</v>
          </cell>
          <cell r="O24">
            <v>25</v>
          </cell>
          <cell r="P24">
            <v>20</v>
          </cell>
          <cell r="Q24" t="str">
            <v>We have scheduled one-to-one access in another location (computer lab, media center, etc.)</v>
          </cell>
          <cell r="R24">
            <v>0</v>
          </cell>
          <cell r="S24">
            <v>1</v>
          </cell>
          <cell r="T24">
            <v>4</v>
          </cell>
          <cell r="U24">
            <v>4</v>
          </cell>
          <cell r="V24">
            <v>4</v>
          </cell>
          <cell r="W24">
            <v>4</v>
          </cell>
          <cell r="X24">
            <v>3</v>
          </cell>
          <cell r="Y24">
            <v>3</v>
          </cell>
          <cell r="Z24">
            <v>3</v>
          </cell>
          <cell r="AA24">
            <v>3</v>
          </cell>
          <cell r="AB24">
            <v>3</v>
          </cell>
          <cell r="AC24">
            <v>4</v>
          </cell>
          <cell r="AD24">
            <v>1</v>
          </cell>
          <cell r="AE24">
            <v>2</v>
          </cell>
          <cell r="AF24">
            <v>2</v>
          </cell>
          <cell r="AG24">
            <v>1</v>
          </cell>
          <cell r="AH24">
            <v>1</v>
          </cell>
          <cell r="AI24">
            <v>4</v>
          </cell>
          <cell r="AJ24">
            <v>4</v>
          </cell>
          <cell r="AK24">
            <v>4</v>
          </cell>
          <cell r="AL24">
            <v>4</v>
          </cell>
          <cell r="AM24">
            <v>4</v>
          </cell>
          <cell r="AN24">
            <v>5</v>
          </cell>
          <cell r="AO24">
            <v>5</v>
          </cell>
          <cell r="AP24">
            <v>3</v>
          </cell>
          <cell r="AQ24">
            <v>4</v>
          </cell>
          <cell r="AR24">
            <v>4</v>
          </cell>
          <cell r="AS24">
            <v>4</v>
          </cell>
          <cell r="AT24">
            <v>4</v>
          </cell>
          <cell r="AU24">
            <v>4</v>
          </cell>
          <cell r="AV24">
            <v>4</v>
          </cell>
          <cell r="AW24">
            <v>4</v>
          </cell>
          <cell r="AX24">
            <v>4</v>
          </cell>
          <cell r="AY24">
            <v>3</v>
          </cell>
          <cell r="AZ24">
            <v>4</v>
          </cell>
          <cell r="BA24">
            <v>4</v>
          </cell>
          <cell r="BB24">
            <v>3</v>
          </cell>
          <cell r="BC24">
            <v>4</v>
          </cell>
          <cell r="BD24">
            <v>3</v>
          </cell>
          <cell r="BE24">
            <v>3</v>
          </cell>
          <cell r="BF24">
            <v>4</v>
          </cell>
          <cell r="BG24">
            <v>4</v>
          </cell>
          <cell r="BH24">
            <v>4</v>
          </cell>
          <cell r="BI24">
            <v>1</v>
          </cell>
          <cell r="BJ24">
            <v>1</v>
          </cell>
          <cell r="BK24">
            <v>1</v>
          </cell>
          <cell r="BL24">
            <v>1</v>
          </cell>
          <cell r="BM24">
            <v>1</v>
          </cell>
          <cell r="BN24">
            <v>1</v>
          </cell>
          <cell r="BO24">
            <v>1</v>
          </cell>
          <cell r="BP24">
            <v>1</v>
          </cell>
          <cell r="BQ24">
            <v>1</v>
          </cell>
          <cell r="BR24">
            <v>1</v>
          </cell>
          <cell r="BS24">
            <v>1</v>
          </cell>
          <cell r="BT24">
            <v>1</v>
          </cell>
          <cell r="BU24">
            <v>1</v>
          </cell>
          <cell r="BV24">
            <v>1</v>
          </cell>
          <cell r="BW24">
            <v>1</v>
          </cell>
          <cell r="BX24">
            <v>1</v>
          </cell>
          <cell r="BY24">
            <v>6</v>
          </cell>
          <cell r="BZ24">
            <v>1</v>
          </cell>
          <cell r="CA24">
            <v>1</v>
          </cell>
          <cell r="CB24">
            <v>1</v>
          </cell>
          <cell r="CC24">
            <v>1</v>
          </cell>
          <cell r="CD24">
            <v>1</v>
          </cell>
          <cell r="CE24">
            <v>1</v>
          </cell>
          <cell r="CF24">
            <v>1</v>
          </cell>
          <cell r="CG24">
            <v>1</v>
          </cell>
          <cell r="CH24">
            <v>1</v>
          </cell>
          <cell r="CI24">
            <v>1</v>
          </cell>
          <cell r="CJ24">
            <v>1</v>
          </cell>
          <cell r="CK24">
            <v>1</v>
          </cell>
          <cell r="CL24">
            <v>1</v>
          </cell>
          <cell r="CM24">
            <v>1</v>
          </cell>
          <cell r="CN24">
            <v>1</v>
          </cell>
          <cell r="CO24">
            <v>1</v>
          </cell>
          <cell r="CP24">
            <v>6</v>
          </cell>
          <cell r="CQ24">
            <v>6</v>
          </cell>
          <cell r="CR24">
            <v>6</v>
          </cell>
          <cell r="CS24">
            <v>1</v>
          </cell>
          <cell r="CT24">
            <v>6</v>
          </cell>
          <cell r="CU24">
            <v>1</v>
          </cell>
          <cell r="CV24">
            <v>6</v>
          </cell>
          <cell r="CW24">
            <v>6</v>
          </cell>
          <cell r="CX24">
            <v>1</v>
          </cell>
          <cell r="CY24">
            <v>6</v>
          </cell>
          <cell r="CZ24">
            <v>6</v>
          </cell>
          <cell r="DA24">
            <v>1</v>
          </cell>
          <cell r="DB24">
            <v>1</v>
          </cell>
          <cell r="DC24">
            <v>1</v>
          </cell>
          <cell r="DD24">
            <v>1</v>
          </cell>
          <cell r="DE24">
            <v>1</v>
          </cell>
          <cell r="DF24">
            <v>1</v>
          </cell>
          <cell r="DG24">
            <v>1</v>
          </cell>
          <cell r="DH24">
            <v>1</v>
          </cell>
          <cell r="DI24">
            <v>1</v>
          </cell>
          <cell r="DJ24">
            <v>1</v>
          </cell>
          <cell r="DK24">
            <v>1</v>
          </cell>
          <cell r="DL24">
            <v>1</v>
          </cell>
          <cell r="DM24">
            <v>1</v>
          </cell>
          <cell r="DN24">
            <v>1</v>
          </cell>
          <cell r="DO24">
            <v>1</v>
          </cell>
          <cell r="DP24">
            <v>1</v>
          </cell>
          <cell r="DQ24">
            <v>1</v>
          </cell>
          <cell r="DR24">
            <v>1</v>
          </cell>
          <cell r="DS24">
            <v>1</v>
          </cell>
          <cell r="DT24">
            <v>1</v>
          </cell>
          <cell r="DU24">
            <v>1</v>
          </cell>
          <cell r="DV24">
            <v>1</v>
          </cell>
          <cell r="DW24">
            <v>1</v>
          </cell>
          <cell r="DX24">
            <v>1</v>
          </cell>
          <cell r="DY24">
            <v>1</v>
          </cell>
          <cell r="DZ24">
            <v>1</v>
          </cell>
          <cell r="EA24">
            <v>1</v>
          </cell>
          <cell r="EB24">
            <v>1</v>
          </cell>
          <cell r="EC24">
            <v>1</v>
          </cell>
          <cell r="ED24">
            <v>1</v>
          </cell>
          <cell r="EE24">
            <v>1</v>
          </cell>
          <cell r="EF24">
            <v>1</v>
          </cell>
          <cell r="EG24">
            <v>1</v>
          </cell>
          <cell r="EH24">
            <v>1</v>
          </cell>
          <cell r="EI24">
            <v>1</v>
          </cell>
          <cell r="EJ24">
            <v>1</v>
          </cell>
          <cell r="EK24">
            <v>6</v>
          </cell>
          <cell r="EL24">
            <v>6</v>
          </cell>
          <cell r="EM24">
            <v>6</v>
          </cell>
          <cell r="EN24">
            <v>6</v>
          </cell>
          <cell r="EO24">
            <v>6</v>
          </cell>
          <cell r="EP24">
            <v>1</v>
          </cell>
          <cell r="EQ24">
            <v>1</v>
          </cell>
          <cell r="ER24">
            <v>1</v>
          </cell>
          <cell r="ES24">
            <v>1</v>
          </cell>
          <cell r="ET24">
            <v>1</v>
          </cell>
          <cell r="EU24">
            <v>1</v>
          </cell>
          <cell r="EV24">
            <v>1</v>
          </cell>
          <cell r="EW24">
            <v>1</v>
          </cell>
          <cell r="EX24">
            <v>1</v>
          </cell>
          <cell r="EY24">
            <v>1</v>
          </cell>
          <cell r="EZ24">
            <v>1</v>
          </cell>
          <cell r="FA24">
            <v>1</v>
          </cell>
          <cell r="FB24">
            <v>6</v>
          </cell>
          <cell r="FC24">
            <v>6</v>
          </cell>
          <cell r="FD24">
            <v>6</v>
          </cell>
          <cell r="FE24">
            <v>6</v>
          </cell>
          <cell r="FF24">
            <v>6</v>
          </cell>
          <cell r="FG24">
            <v>1</v>
          </cell>
          <cell r="FH24">
            <v>6</v>
          </cell>
          <cell r="FI24">
            <v>6</v>
          </cell>
          <cell r="FJ24">
            <v>1</v>
          </cell>
          <cell r="FK24">
            <v>6</v>
          </cell>
          <cell r="FL24">
            <v>6</v>
          </cell>
          <cell r="FM24">
            <v>1</v>
          </cell>
          <cell r="FN24">
            <v>1</v>
          </cell>
          <cell r="FO24">
            <v>1</v>
          </cell>
          <cell r="FP24">
            <v>1</v>
          </cell>
          <cell r="FQ24">
            <v>1</v>
          </cell>
          <cell r="FR24">
            <v>1</v>
          </cell>
          <cell r="FS24">
            <v>1</v>
          </cell>
          <cell r="FT24">
            <v>1</v>
          </cell>
          <cell r="FU24">
            <v>1</v>
          </cell>
          <cell r="FV24">
            <v>1</v>
          </cell>
          <cell r="FW24">
            <v>1</v>
          </cell>
          <cell r="FX24">
            <v>1</v>
          </cell>
          <cell r="FY24">
            <v>1</v>
          </cell>
          <cell r="FZ24">
            <v>1</v>
          </cell>
          <cell r="GA24">
            <v>1</v>
          </cell>
          <cell r="GB24">
            <v>1</v>
          </cell>
          <cell r="GC24">
            <v>1</v>
          </cell>
          <cell r="GD24">
            <v>1</v>
          </cell>
          <cell r="GE24">
            <v>1</v>
          </cell>
          <cell r="GF24">
            <v>1</v>
          </cell>
          <cell r="GG24">
            <v>1</v>
          </cell>
          <cell r="GH24">
            <v>1</v>
          </cell>
          <cell r="GI24">
            <v>1</v>
          </cell>
          <cell r="GJ24">
            <v>1</v>
          </cell>
          <cell r="GK24">
            <v>1</v>
          </cell>
          <cell r="GL24">
            <v>1</v>
          </cell>
          <cell r="GM24">
            <v>1</v>
          </cell>
          <cell r="GN24">
            <v>1</v>
          </cell>
          <cell r="GO24">
            <v>1</v>
          </cell>
          <cell r="GP24">
            <v>1</v>
          </cell>
          <cell r="GQ24">
            <v>1</v>
          </cell>
          <cell r="GR24">
            <v>1</v>
          </cell>
          <cell r="GS24">
            <v>1</v>
          </cell>
          <cell r="GT24">
            <v>1</v>
          </cell>
          <cell r="GU24">
            <v>1</v>
          </cell>
          <cell r="GV24">
            <v>1</v>
          </cell>
        </row>
        <row r="25">
          <cell r="A25" t="str">
            <v>Kenda Esposito</v>
          </cell>
          <cell r="B25" t="str">
            <v>McKinley</v>
          </cell>
          <cell r="C25">
            <v>41218</v>
          </cell>
          <cell r="D25">
            <v>41218</v>
          </cell>
          <cell r="E25" t="str">
            <v>Female</v>
          </cell>
          <cell r="F25" t="str">
            <v>White</v>
          </cell>
          <cell r="H25" t="str">
            <v>Specialist (Ed.S.)</v>
          </cell>
          <cell r="J25">
            <v>25</v>
          </cell>
          <cell r="K25" t="str">
            <v>Foreign Language</v>
          </cell>
          <cell r="M25" t="str">
            <v>Other (please explain)</v>
          </cell>
          <cell r="N25" t="str">
            <v>Peer Evaluator</v>
          </cell>
          <cell r="O25">
            <v>25</v>
          </cell>
          <cell r="P25">
            <v>15</v>
          </cell>
          <cell r="Q25" t="str">
            <v>We have shared digital devices in the classroom.,We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25">
            <v>1</v>
          </cell>
          <cell r="S25">
            <v>1</v>
          </cell>
          <cell r="T25">
            <v>5</v>
          </cell>
          <cell r="U25">
            <v>5</v>
          </cell>
          <cell r="V25">
            <v>5</v>
          </cell>
          <cell r="W25">
            <v>5</v>
          </cell>
          <cell r="X25">
            <v>5</v>
          </cell>
          <cell r="Y25">
            <v>5</v>
          </cell>
          <cell r="Z25">
            <v>5</v>
          </cell>
          <cell r="AA25">
            <v>2</v>
          </cell>
          <cell r="AB25">
            <v>4</v>
          </cell>
          <cell r="AC25">
            <v>5</v>
          </cell>
          <cell r="AD25">
            <v>5</v>
          </cell>
          <cell r="AE25">
            <v>5</v>
          </cell>
          <cell r="AF25">
            <v>5</v>
          </cell>
          <cell r="AG25">
            <v>1</v>
          </cell>
          <cell r="AH25">
            <v>2</v>
          </cell>
          <cell r="AI25">
            <v>5</v>
          </cell>
          <cell r="AJ25">
            <v>5</v>
          </cell>
          <cell r="AK25">
            <v>5</v>
          </cell>
          <cell r="AL25">
            <v>5</v>
          </cell>
          <cell r="AM25">
            <v>3</v>
          </cell>
          <cell r="AN25">
            <v>5</v>
          </cell>
          <cell r="AO25">
            <v>5</v>
          </cell>
          <cell r="AP25">
            <v>5</v>
          </cell>
          <cell r="AQ25">
            <v>5</v>
          </cell>
          <cell r="AR25">
            <v>5</v>
          </cell>
          <cell r="AS25">
            <v>5</v>
          </cell>
          <cell r="AT25">
            <v>5</v>
          </cell>
          <cell r="AU25">
            <v>5</v>
          </cell>
          <cell r="AV25">
            <v>5</v>
          </cell>
          <cell r="AW25">
            <v>5</v>
          </cell>
          <cell r="AX25">
            <v>4</v>
          </cell>
          <cell r="AY25">
            <v>4</v>
          </cell>
          <cell r="AZ25">
            <v>4</v>
          </cell>
          <cell r="BA25">
            <v>4</v>
          </cell>
          <cell r="BB25">
            <v>5</v>
          </cell>
          <cell r="BC25">
            <v>5</v>
          </cell>
          <cell r="BD25">
            <v>5</v>
          </cell>
          <cell r="BE25">
            <v>5</v>
          </cell>
          <cell r="BF25">
            <v>5</v>
          </cell>
          <cell r="BG25">
            <v>5</v>
          </cell>
          <cell r="BH25">
            <v>5</v>
          </cell>
          <cell r="BI25">
            <v>6</v>
          </cell>
          <cell r="BJ25">
            <v>6</v>
          </cell>
          <cell r="BK25">
            <v>6</v>
          </cell>
          <cell r="BL25">
            <v>6</v>
          </cell>
          <cell r="BM25">
            <v>6</v>
          </cell>
          <cell r="BN25">
            <v>6</v>
          </cell>
          <cell r="BO25">
            <v>6</v>
          </cell>
          <cell r="BP25">
            <v>6</v>
          </cell>
          <cell r="BQ25">
            <v>5</v>
          </cell>
          <cell r="BR25">
            <v>5</v>
          </cell>
          <cell r="BS25">
            <v>5</v>
          </cell>
          <cell r="BT25">
            <v>5</v>
          </cell>
          <cell r="BU25">
            <v>5</v>
          </cell>
          <cell r="BV25">
            <v>5</v>
          </cell>
          <cell r="BW25">
            <v>5</v>
          </cell>
          <cell r="BX25">
            <v>5</v>
          </cell>
          <cell r="BY25">
            <v>6</v>
          </cell>
          <cell r="BZ25">
            <v>6</v>
          </cell>
          <cell r="CA25">
            <v>6</v>
          </cell>
          <cell r="CB25">
            <v>6</v>
          </cell>
          <cell r="CC25">
            <v>6</v>
          </cell>
          <cell r="CD25">
            <v>6</v>
          </cell>
          <cell r="CE25">
            <v>1</v>
          </cell>
          <cell r="CF25">
            <v>6</v>
          </cell>
          <cell r="CG25">
            <v>4</v>
          </cell>
          <cell r="CH25">
            <v>6</v>
          </cell>
          <cell r="CI25">
            <v>6</v>
          </cell>
          <cell r="CJ25">
            <v>4</v>
          </cell>
          <cell r="CK25">
            <v>4</v>
          </cell>
          <cell r="CL25">
            <v>6</v>
          </cell>
          <cell r="CM25">
            <v>6</v>
          </cell>
          <cell r="CN25">
            <v>6</v>
          </cell>
          <cell r="CO25">
            <v>6</v>
          </cell>
          <cell r="CP25">
            <v>6</v>
          </cell>
          <cell r="CQ25">
            <v>6</v>
          </cell>
          <cell r="CR25">
            <v>6</v>
          </cell>
          <cell r="CS25">
            <v>6</v>
          </cell>
          <cell r="CT25">
            <v>1</v>
          </cell>
          <cell r="CU25">
            <v>6</v>
          </cell>
          <cell r="CV25">
            <v>6</v>
          </cell>
          <cell r="CW25">
            <v>6</v>
          </cell>
          <cell r="CX25">
            <v>6</v>
          </cell>
          <cell r="CY25">
            <v>6</v>
          </cell>
          <cell r="CZ25">
            <v>6</v>
          </cell>
          <cell r="DA25">
            <v>6</v>
          </cell>
          <cell r="DB25">
            <v>6</v>
          </cell>
          <cell r="DC25">
            <v>6</v>
          </cell>
          <cell r="DD25">
            <v>6</v>
          </cell>
          <cell r="DE25">
            <v>6</v>
          </cell>
          <cell r="DF25">
            <v>1</v>
          </cell>
          <cell r="DG25">
            <v>1</v>
          </cell>
          <cell r="DH25">
            <v>5</v>
          </cell>
          <cell r="DI25">
            <v>6</v>
          </cell>
          <cell r="DJ25">
            <v>4</v>
          </cell>
          <cell r="DK25">
            <v>1</v>
          </cell>
          <cell r="DL25">
            <v>5</v>
          </cell>
          <cell r="DM25">
            <v>4</v>
          </cell>
          <cell r="DN25">
            <v>6</v>
          </cell>
          <cell r="DO25">
            <v>6</v>
          </cell>
          <cell r="DP25">
            <v>4</v>
          </cell>
          <cell r="DQ25">
            <v>4</v>
          </cell>
          <cell r="DR25">
            <v>6</v>
          </cell>
          <cell r="DS25">
            <v>6</v>
          </cell>
          <cell r="DT25">
            <v>6</v>
          </cell>
          <cell r="DU25">
            <v>6</v>
          </cell>
          <cell r="DV25">
            <v>6</v>
          </cell>
          <cell r="DW25">
            <v>6</v>
          </cell>
          <cell r="DX25">
            <v>6</v>
          </cell>
          <cell r="DY25">
            <v>6</v>
          </cell>
          <cell r="DZ25">
            <v>6</v>
          </cell>
          <cell r="EA25">
            <v>6</v>
          </cell>
          <cell r="EB25">
            <v>6</v>
          </cell>
          <cell r="EC25">
            <v>6</v>
          </cell>
          <cell r="ED25">
            <v>1</v>
          </cell>
          <cell r="EE25">
            <v>4</v>
          </cell>
          <cell r="EF25">
            <v>1</v>
          </cell>
          <cell r="EG25">
            <v>6</v>
          </cell>
          <cell r="EH25">
            <v>6</v>
          </cell>
          <cell r="EI25">
            <v>6</v>
          </cell>
          <cell r="EJ25">
            <v>6</v>
          </cell>
          <cell r="EK25">
            <v>6</v>
          </cell>
          <cell r="EL25">
            <v>6</v>
          </cell>
          <cell r="EM25">
            <v>6</v>
          </cell>
          <cell r="EN25">
            <v>6</v>
          </cell>
          <cell r="EO25">
            <v>6</v>
          </cell>
          <cell r="EP25">
            <v>6</v>
          </cell>
          <cell r="EQ25">
            <v>1</v>
          </cell>
          <cell r="ER25">
            <v>1</v>
          </cell>
          <cell r="ES25">
            <v>6</v>
          </cell>
          <cell r="ET25">
            <v>6</v>
          </cell>
          <cell r="EU25">
            <v>6</v>
          </cell>
          <cell r="EV25">
            <v>6</v>
          </cell>
          <cell r="EW25">
            <v>1</v>
          </cell>
          <cell r="EX25">
            <v>6</v>
          </cell>
          <cell r="EY25">
            <v>6</v>
          </cell>
          <cell r="EZ25">
            <v>6</v>
          </cell>
          <cell r="FA25">
            <v>6</v>
          </cell>
          <cell r="FB25">
            <v>6</v>
          </cell>
          <cell r="FC25">
            <v>6</v>
          </cell>
          <cell r="FD25">
            <v>6</v>
          </cell>
          <cell r="FE25">
            <v>6</v>
          </cell>
          <cell r="FF25">
            <v>6</v>
          </cell>
          <cell r="FG25">
            <v>6</v>
          </cell>
          <cell r="FH25">
            <v>6</v>
          </cell>
          <cell r="FI25">
            <v>6</v>
          </cell>
          <cell r="FJ25">
            <v>6</v>
          </cell>
          <cell r="FK25">
            <v>6</v>
          </cell>
          <cell r="FL25">
            <v>6</v>
          </cell>
          <cell r="FM25">
            <v>6</v>
          </cell>
          <cell r="FN25">
            <v>6</v>
          </cell>
          <cell r="FO25">
            <v>6</v>
          </cell>
          <cell r="FP25">
            <v>6</v>
          </cell>
          <cell r="FQ25">
            <v>6</v>
          </cell>
          <cell r="FR25">
            <v>6</v>
          </cell>
          <cell r="FS25">
            <v>6</v>
          </cell>
          <cell r="FT25">
            <v>6</v>
          </cell>
          <cell r="FU25">
            <v>6</v>
          </cell>
          <cell r="FV25">
            <v>6</v>
          </cell>
          <cell r="FW25">
            <v>1</v>
          </cell>
          <cell r="FX25">
            <v>1</v>
          </cell>
          <cell r="FY25">
            <v>6</v>
          </cell>
          <cell r="FZ25">
            <v>6</v>
          </cell>
          <cell r="GA25">
            <v>6</v>
          </cell>
          <cell r="GB25">
            <v>6</v>
          </cell>
          <cell r="GC25">
            <v>1</v>
          </cell>
          <cell r="GD25">
            <v>6</v>
          </cell>
          <cell r="GE25">
            <v>6</v>
          </cell>
          <cell r="GF25">
            <v>6</v>
          </cell>
          <cell r="GG25">
            <v>6</v>
          </cell>
          <cell r="GH25">
            <v>6</v>
          </cell>
          <cell r="GI25">
            <v>6</v>
          </cell>
          <cell r="GJ25">
            <v>6</v>
          </cell>
          <cell r="GK25">
            <v>6</v>
          </cell>
          <cell r="GL25">
            <v>6</v>
          </cell>
          <cell r="GM25">
            <v>6</v>
          </cell>
          <cell r="GN25">
            <v>6</v>
          </cell>
          <cell r="GO25">
            <v>6</v>
          </cell>
          <cell r="GP25">
            <v>6</v>
          </cell>
          <cell r="GQ25">
            <v>6</v>
          </cell>
          <cell r="GR25">
            <v>6</v>
          </cell>
          <cell r="GS25">
            <v>6</v>
          </cell>
          <cell r="GT25">
            <v>6</v>
          </cell>
          <cell r="GU25">
            <v>6</v>
          </cell>
          <cell r="GV25">
            <v>6</v>
          </cell>
        </row>
        <row r="26">
          <cell r="A26" t="str">
            <v>Nicol Burnett</v>
          </cell>
          <cell r="B26" t="str">
            <v>McKinley</v>
          </cell>
          <cell r="C26">
            <v>41214</v>
          </cell>
          <cell r="D26">
            <v>41214</v>
          </cell>
          <cell r="E26" t="str">
            <v>Female</v>
          </cell>
          <cell r="F26" t="str">
            <v>White</v>
          </cell>
          <cell r="H26" t="str">
            <v>Masters</v>
          </cell>
          <cell r="J26">
            <v>19</v>
          </cell>
          <cell r="K26" t="str">
            <v>Math</v>
          </cell>
          <cell r="L26" t="str">
            <v>Inquiry Skills</v>
          </cell>
          <cell r="M26" t="str">
            <v>9,10</v>
          </cell>
          <cell r="O26">
            <v>17</v>
          </cell>
          <cell r="P26">
            <v>19</v>
          </cell>
          <cell r="Q26" t="str">
            <v>We have scheduled one-to-one access in another location (computer lab, media center, etc.)</v>
          </cell>
          <cell r="R26">
            <v>0</v>
          </cell>
          <cell r="S26">
            <v>1</v>
          </cell>
          <cell r="T26">
            <v>2</v>
          </cell>
          <cell r="U26">
            <v>4</v>
          </cell>
          <cell r="V26">
            <v>4</v>
          </cell>
          <cell r="W26">
            <v>4</v>
          </cell>
          <cell r="X26">
            <v>2</v>
          </cell>
          <cell r="Y26">
            <v>2</v>
          </cell>
          <cell r="Z26">
            <v>3</v>
          </cell>
          <cell r="AA26">
            <v>2</v>
          </cell>
          <cell r="AB26">
            <v>3</v>
          </cell>
          <cell r="AC26">
            <v>4</v>
          </cell>
          <cell r="AD26">
            <v>1</v>
          </cell>
          <cell r="AE26">
            <v>3</v>
          </cell>
          <cell r="AF26">
            <v>4</v>
          </cell>
          <cell r="AG26">
            <v>2</v>
          </cell>
          <cell r="AH26">
            <v>2</v>
          </cell>
          <cell r="AI26">
            <v>2</v>
          </cell>
          <cell r="AJ26">
            <v>3</v>
          </cell>
          <cell r="AK26">
            <v>2</v>
          </cell>
          <cell r="AL26">
            <v>4</v>
          </cell>
          <cell r="AM26">
            <v>5</v>
          </cell>
          <cell r="AN26">
            <v>5</v>
          </cell>
          <cell r="AO26">
            <v>4</v>
          </cell>
          <cell r="AP26">
            <v>4</v>
          </cell>
          <cell r="AQ26">
            <v>4</v>
          </cell>
          <cell r="AR26">
            <v>3</v>
          </cell>
          <cell r="AS26">
            <v>4</v>
          </cell>
          <cell r="AT26">
            <v>4</v>
          </cell>
          <cell r="AU26">
            <v>4</v>
          </cell>
          <cell r="AV26">
            <v>4</v>
          </cell>
          <cell r="AW26">
            <v>4</v>
          </cell>
          <cell r="AX26">
            <v>2</v>
          </cell>
          <cell r="AY26">
            <v>2</v>
          </cell>
          <cell r="AZ26">
            <v>2</v>
          </cell>
          <cell r="BA26">
            <v>2</v>
          </cell>
          <cell r="BB26">
            <v>2</v>
          </cell>
          <cell r="BC26">
            <v>4</v>
          </cell>
          <cell r="BD26">
            <v>2</v>
          </cell>
          <cell r="BE26">
            <v>3</v>
          </cell>
          <cell r="BF26">
            <v>3</v>
          </cell>
          <cell r="BG26">
            <v>4</v>
          </cell>
          <cell r="BH26">
            <v>2</v>
          </cell>
          <cell r="BI26">
            <v>2</v>
          </cell>
          <cell r="BJ26">
            <v>3</v>
          </cell>
          <cell r="BK26">
            <v>3</v>
          </cell>
          <cell r="BL26">
            <v>3</v>
          </cell>
          <cell r="BM26">
            <v>2</v>
          </cell>
          <cell r="BN26">
            <v>2</v>
          </cell>
          <cell r="BO26">
            <v>3</v>
          </cell>
          <cell r="BP26">
            <v>2</v>
          </cell>
          <cell r="BQ26">
            <v>2</v>
          </cell>
          <cell r="BR26">
            <v>3</v>
          </cell>
          <cell r="BS26">
            <v>2</v>
          </cell>
          <cell r="BT26">
            <v>3</v>
          </cell>
          <cell r="BU26">
            <v>4</v>
          </cell>
          <cell r="BV26">
            <v>5</v>
          </cell>
          <cell r="BW26">
            <v>2</v>
          </cell>
          <cell r="BX26">
            <v>4</v>
          </cell>
          <cell r="BY26">
            <v>6</v>
          </cell>
          <cell r="BZ26">
            <v>4</v>
          </cell>
          <cell r="CA26">
            <v>2</v>
          </cell>
          <cell r="CB26">
            <v>2</v>
          </cell>
          <cell r="CC26">
            <v>4</v>
          </cell>
          <cell r="CD26">
            <v>2</v>
          </cell>
          <cell r="CE26">
            <v>2</v>
          </cell>
          <cell r="CF26">
            <v>2</v>
          </cell>
          <cell r="CG26">
            <v>1</v>
          </cell>
          <cell r="CH26">
            <v>1</v>
          </cell>
          <cell r="CI26">
            <v>1</v>
          </cell>
          <cell r="CJ26">
            <v>1</v>
          </cell>
          <cell r="CK26">
            <v>1</v>
          </cell>
          <cell r="CL26">
            <v>3</v>
          </cell>
          <cell r="CM26">
            <v>1</v>
          </cell>
          <cell r="CN26">
            <v>1</v>
          </cell>
          <cell r="CO26">
            <v>4</v>
          </cell>
          <cell r="CP26">
            <v>5</v>
          </cell>
          <cell r="CQ26">
            <v>6</v>
          </cell>
          <cell r="CR26">
            <v>6</v>
          </cell>
          <cell r="CS26">
            <v>5</v>
          </cell>
          <cell r="CT26">
            <v>5</v>
          </cell>
          <cell r="CU26">
            <v>2</v>
          </cell>
          <cell r="CV26">
            <v>4</v>
          </cell>
          <cell r="CW26">
            <v>6</v>
          </cell>
          <cell r="CX26">
            <v>2</v>
          </cell>
          <cell r="CY26">
            <v>4</v>
          </cell>
          <cell r="CZ26">
            <v>2</v>
          </cell>
          <cell r="DA26">
            <v>2</v>
          </cell>
          <cell r="DB26">
            <v>5</v>
          </cell>
          <cell r="DC26">
            <v>2</v>
          </cell>
          <cell r="DD26">
            <v>2</v>
          </cell>
          <cell r="DE26">
            <v>4</v>
          </cell>
          <cell r="DF26">
            <v>2</v>
          </cell>
          <cell r="DG26">
            <v>2</v>
          </cell>
          <cell r="DH26">
            <v>2</v>
          </cell>
          <cell r="DI26">
            <v>2</v>
          </cell>
          <cell r="DJ26">
            <v>2</v>
          </cell>
          <cell r="DK26">
            <v>2</v>
          </cell>
          <cell r="DL26">
            <v>2</v>
          </cell>
          <cell r="DM26">
            <v>2</v>
          </cell>
          <cell r="DN26">
            <v>1</v>
          </cell>
          <cell r="DO26">
            <v>2</v>
          </cell>
          <cell r="DP26">
            <v>2</v>
          </cell>
          <cell r="DQ26">
            <v>2</v>
          </cell>
          <cell r="DR26">
            <v>2</v>
          </cell>
          <cell r="DS26">
            <v>3</v>
          </cell>
          <cell r="DT26">
            <v>1</v>
          </cell>
          <cell r="DU26">
            <v>3</v>
          </cell>
          <cell r="DV26">
            <v>4</v>
          </cell>
          <cell r="DW26">
            <v>5</v>
          </cell>
          <cell r="DX26">
            <v>4</v>
          </cell>
          <cell r="DY26">
            <v>4</v>
          </cell>
          <cell r="DZ26">
            <v>4</v>
          </cell>
          <cell r="EA26">
            <v>4</v>
          </cell>
          <cell r="EB26">
            <v>3</v>
          </cell>
          <cell r="EC26">
            <v>4</v>
          </cell>
          <cell r="ED26">
            <v>3</v>
          </cell>
          <cell r="EE26">
            <v>3</v>
          </cell>
          <cell r="EF26">
            <v>2</v>
          </cell>
          <cell r="EG26">
            <v>2</v>
          </cell>
          <cell r="EH26">
            <v>3</v>
          </cell>
          <cell r="EI26">
            <v>2</v>
          </cell>
          <cell r="EJ26">
            <v>1</v>
          </cell>
          <cell r="EK26">
            <v>6</v>
          </cell>
          <cell r="EL26">
            <v>5</v>
          </cell>
          <cell r="EM26">
            <v>2</v>
          </cell>
          <cell r="EN26">
            <v>2</v>
          </cell>
          <cell r="EO26">
            <v>5</v>
          </cell>
          <cell r="EP26">
            <v>1</v>
          </cell>
          <cell r="EQ26">
            <v>1</v>
          </cell>
          <cell r="ER26">
            <v>1</v>
          </cell>
          <cell r="ES26">
            <v>2</v>
          </cell>
          <cell r="ET26">
            <v>1</v>
          </cell>
          <cell r="EU26">
            <v>2</v>
          </cell>
          <cell r="EV26">
            <v>1</v>
          </cell>
          <cell r="EW26">
            <v>1</v>
          </cell>
          <cell r="EX26">
            <v>4</v>
          </cell>
          <cell r="EY26">
            <v>2</v>
          </cell>
          <cell r="EZ26">
            <v>2</v>
          </cell>
          <cell r="FA26">
            <v>6</v>
          </cell>
          <cell r="FB26">
            <v>6</v>
          </cell>
          <cell r="FC26">
            <v>6</v>
          </cell>
          <cell r="FD26">
            <v>6</v>
          </cell>
          <cell r="FE26">
            <v>6</v>
          </cell>
          <cell r="FF26">
            <v>2</v>
          </cell>
          <cell r="FG26">
            <v>2</v>
          </cell>
          <cell r="FH26">
            <v>4</v>
          </cell>
          <cell r="FI26">
            <v>6</v>
          </cell>
          <cell r="FJ26">
            <v>4</v>
          </cell>
          <cell r="FK26">
            <v>3</v>
          </cell>
          <cell r="FL26">
            <v>2</v>
          </cell>
          <cell r="FM26">
            <v>2</v>
          </cell>
          <cell r="FN26">
            <v>6</v>
          </cell>
          <cell r="FO26">
            <v>4</v>
          </cell>
          <cell r="FP26">
            <v>4</v>
          </cell>
          <cell r="FQ26">
            <v>6</v>
          </cell>
          <cell r="FR26">
            <v>5</v>
          </cell>
          <cell r="FS26">
            <v>2</v>
          </cell>
          <cell r="FT26">
            <v>2</v>
          </cell>
          <cell r="FU26">
            <v>6</v>
          </cell>
          <cell r="FV26">
            <v>2</v>
          </cell>
          <cell r="FW26">
            <v>2</v>
          </cell>
          <cell r="FX26">
            <v>2</v>
          </cell>
          <cell r="FY26">
            <v>3</v>
          </cell>
          <cell r="FZ26">
            <v>3</v>
          </cell>
          <cell r="GA26">
            <v>3</v>
          </cell>
          <cell r="GB26">
            <v>2</v>
          </cell>
          <cell r="GC26">
            <v>3</v>
          </cell>
          <cell r="GD26">
            <v>5</v>
          </cell>
          <cell r="GE26">
            <v>3</v>
          </cell>
          <cell r="GF26">
            <v>3</v>
          </cell>
          <cell r="GG26">
            <v>6</v>
          </cell>
          <cell r="GH26">
            <v>6</v>
          </cell>
          <cell r="GI26">
            <v>6</v>
          </cell>
          <cell r="GJ26">
            <v>6</v>
          </cell>
          <cell r="GK26">
            <v>6</v>
          </cell>
          <cell r="GL26">
            <v>4</v>
          </cell>
          <cell r="GM26">
            <v>4</v>
          </cell>
          <cell r="GN26">
            <v>4</v>
          </cell>
          <cell r="GO26">
            <v>6</v>
          </cell>
          <cell r="GP26">
            <v>6</v>
          </cell>
          <cell r="GQ26">
            <v>4</v>
          </cell>
          <cell r="GR26">
            <v>2</v>
          </cell>
          <cell r="GS26">
            <v>2</v>
          </cell>
          <cell r="GT26">
            <v>5</v>
          </cell>
          <cell r="GU26">
            <v>2</v>
          </cell>
          <cell r="GV26">
            <v>2</v>
          </cell>
        </row>
        <row r="27">
          <cell r="A27" t="str">
            <v>Chu Hargis</v>
          </cell>
          <cell r="B27" t="str">
            <v>McKinley</v>
          </cell>
          <cell r="C27">
            <v>41218</v>
          </cell>
          <cell r="D27">
            <v>41218</v>
          </cell>
          <cell r="E27" t="str">
            <v>Male</v>
          </cell>
          <cell r="F27" t="str">
            <v>White</v>
          </cell>
          <cell r="H27" t="str">
            <v>Masters</v>
          </cell>
          <cell r="J27">
            <v>29</v>
          </cell>
          <cell r="K27" t="str">
            <v>Math</v>
          </cell>
          <cell r="M27" t="str">
            <v>9,10,11</v>
          </cell>
          <cell r="O27">
            <v>25</v>
          </cell>
          <cell r="P27">
            <v>10</v>
          </cell>
          <cell r="Q27" t="str">
            <v>We have shared digital devices in the classroom.,We have scheduled one-to-one access to digital devices in the classroom. (e.g., a cart of laptop computers is available for our classroom twice a week),We have scheduled one-to-one access in another location (computer lab, media center, etc.)</v>
          </cell>
          <cell r="R27">
            <v>0</v>
          </cell>
          <cell r="S27">
            <v>1</v>
          </cell>
          <cell r="T27">
            <v>5</v>
          </cell>
          <cell r="U27">
            <v>5</v>
          </cell>
          <cell r="V27">
            <v>5</v>
          </cell>
          <cell r="W27">
            <v>5</v>
          </cell>
          <cell r="X27">
            <v>5</v>
          </cell>
          <cell r="Y27">
            <v>5</v>
          </cell>
          <cell r="Z27">
            <v>5</v>
          </cell>
          <cell r="AA27">
            <v>1</v>
          </cell>
          <cell r="AB27">
            <v>3</v>
          </cell>
          <cell r="AC27">
            <v>4</v>
          </cell>
          <cell r="AD27">
            <v>1</v>
          </cell>
          <cell r="AE27">
            <v>4</v>
          </cell>
          <cell r="AF27">
            <v>4</v>
          </cell>
          <cell r="AG27">
            <v>4</v>
          </cell>
          <cell r="AH27">
            <v>4</v>
          </cell>
          <cell r="AI27">
            <v>4</v>
          </cell>
          <cell r="AJ27">
            <v>4</v>
          </cell>
          <cell r="AK27">
            <v>4</v>
          </cell>
          <cell r="AL27">
            <v>4</v>
          </cell>
          <cell r="AM27">
            <v>1</v>
          </cell>
          <cell r="AN27">
            <v>3</v>
          </cell>
          <cell r="AO27">
            <v>3</v>
          </cell>
          <cell r="AP27">
            <v>1</v>
          </cell>
          <cell r="AQ27">
            <v>4</v>
          </cell>
          <cell r="AR27">
            <v>3</v>
          </cell>
          <cell r="AS27">
            <v>4</v>
          </cell>
          <cell r="AT27">
            <v>2</v>
          </cell>
          <cell r="AU27">
            <v>4</v>
          </cell>
          <cell r="AV27">
            <v>1</v>
          </cell>
          <cell r="AW27">
            <v>1</v>
          </cell>
          <cell r="AX27">
            <v>3</v>
          </cell>
          <cell r="AY27">
            <v>3</v>
          </cell>
          <cell r="AZ27">
            <v>3</v>
          </cell>
          <cell r="BA27">
            <v>2</v>
          </cell>
          <cell r="BB27">
            <v>1</v>
          </cell>
          <cell r="BC27">
            <v>3</v>
          </cell>
          <cell r="BD27">
            <v>1</v>
          </cell>
          <cell r="BE27">
            <v>4</v>
          </cell>
          <cell r="BF27">
            <v>4</v>
          </cell>
          <cell r="BG27">
            <v>3</v>
          </cell>
          <cell r="BH27">
            <v>2</v>
          </cell>
          <cell r="BI27">
            <v>2</v>
          </cell>
          <cell r="BJ27">
            <v>2</v>
          </cell>
          <cell r="BK27">
            <v>5</v>
          </cell>
          <cell r="BL27">
            <v>5</v>
          </cell>
          <cell r="BM27">
            <v>3</v>
          </cell>
          <cell r="BN27">
            <v>1</v>
          </cell>
          <cell r="BO27">
            <v>3</v>
          </cell>
          <cell r="BP27">
            <v>3</v>
          </cell>
          <cell r="BQ27">
            <v>2</v>
          </cell>
          <cell r="BR27">
            <v>2</v>
          </cell>
          <cell r="BS27">
            <v>3</v>
          </cell>
          <cell r="BT27">
            <v>2</v>
          </cell>
          <cell r="BU27">
            <v>2</v>
          </cell>
          <cell r="BV27">
            <v>2</v>
          </cell>
          <cell r="BW27">
            <v>2</v>
          </cell>
          <cell r="BX27">
            <v>3</v>
          </cell>
          <cell r="BY27">
            <v>5</v>
          </cell>
          <cell r="BZ27">
            <v>2</v>
          </cell>
          <cell r="CA27">
            <v>4</v>
          </cell>
          <cell r="CB27">
            <v>3</v>
          </cell>
          <cell r="CC27">
            <v>2</v>
          </cell>
          <cell r="CD27">
            <v>3</v>
          </cell>
          <cell r="CE27">
            <v>2</v>
          </cell>
          <cell r="CF27">
            <v>2</v>
          </cell>
          <cell r="CG27">
            <v>2</v>
          </cell>
          <cell r="CH27">
            <v>2</v>
          </cell>
          <cell r="CI27">
            <v>2</v>
          </cell>
          <cell r="CJ27">
            <v>2</v>
          </cell>
          <cell r="CK27">
            <v>2</v>
          </cell>
          <cell r="CL27">
            <v>5</v>
          </cell>
          <cell r="CM27">
            <v>4</v>
          </cell>
          <cell r="CN27">
            <v>2</v>
          </cell>
          <cell r="CO27">
            <v>3</v>
          </cell>
          <cell r="CP27">
            <v>6</v>
          </cell>
          <cell r="CQ27">
            <v>6</v>
          </cell>
          <cell r="CR27">
            <v>6</v>
          </cell>
          <cell r="CS27">
            <v>2</v>
          </cell>
          <cell r="CT27">
            <v>4</v>
          </cell>
          <cell r="CU27">
            <v>2</v>
          </cell>
          <cell r="CV27">
            <v>4</v>
          </cell>
          <cell r="CW27">
            <v>3</v>
          </cell>
          <cell r="CX27">
            <v>2</v>
          </cell>
          <cell r="CY27">
            <v>1</v>
          </cell>
          <cell r="CZ27">
            <v>1</v>
          </cell>
          <cell r="DA27">
            <v>1</v>
          </cell>
          <cell r="DB27">
            <v>3</v>
          </cell>
          <cell r="DC27">
            <v>2</v>
          </cell>
          <cell r="DD27">
            <v>2</v>
          </cell>
          <cell r="DE27">
            <v>5</v>
          </cell>
          <cell r="DF27">
            <v>2</v>
          </cell>
          <cell r="DG27">
            <v>4</v>
          </cell>
          <cell r="DH27">
            <v>2</v>
          </cell>
          <cell r="DI27">
            <v>2</v>
          </cell>
          <cell r="DJ27">
            <v>3</v>
          </cell>
          <cell r="DK27">
            <v>3</v>
          </cell>
          <cell r="DL27">
            <v>2</v>
          </cell>
          <cell r="DM27">
            <v>2</v>
          </cell>
          <cell r="DN27">
            <v>2</v>
          </cell>
          <cell r="DO27">
            <v>2</v>
          </cell>
          <cell r="DP27">
            <v>2</v>
          </cell>
          <cell r="DQ27">
            <v>2</v>
          </cell>
          <cell r="DR27">
            <v>4</v>
          </cell>
          <cell r="DS27">
            <v>3</v>
          </cell>
          <cell r="DT27">
            <v>2</v>
          </cell>
          <cell r="DU27">
            <v>3</v>
          </cell>
          <cell r="DV27">
            <v>6</v>
          </cell>
          <cell r="DW27">
            <v>6</v>
          </cell>
          <cell r="DX27">
            <v>6</v>
          </cell>
          <cell r="DY27">
            <v>2</v>
          </cell>
          <cell r="DZ27">
            <v>4</v>
          </cell>
          <cell r="EA27">
            <v>2</v>
          </cell>
          <cell r="EB27">
            <v>4</v>
          </cell>
          <cell r="EC27">
            <v>3</v>
          </cell>
          <cell r="ED27">
            <v>2</v>
          </cell>
          <cell r="EE27">
            <v>1</v>
          </cell>
          <cell r="EF27">
            <v>1</v>
          </cell>
          <cell r="EG27">
            <v>1</v>
          </cell>
          <cell r="EH27">
            <v>3</v>
          </cell>
          <cell r="EI27">
            <v>2</v>
          </cell>
          <cell r="EJ27">
            <v>2</v>
          </cell>
          <cell r="EK27">
            <v>6</v>
          </cell>
          <cell r="EL27">
            <v>2</v>
          </cell>
          <cell r="EM27">
            <v>2</v>
          </cell>
          <cell r="EN27">
            <v>2</v>
          </cell>
          <cell r="EO27">
            <v>2</v>
          </cell>
          <cell r="EP27">
            <v>2</v>
          </cell>
          <cell r="EQ27">
            <v>2</v>
          </cell>
          <cell r="ER27">
            <v>2</v>
          </cell>
          <cell r="ES27">
            <v>1</v>
          </cell>
          <cell r="ET27">
            <v>1</v>
          </cell>
          <cell r="EU27">
            <v>1</v>
          </cell>
          <cell r="EV27">
            <v>1</v>
          </cell>
          <cell r="EW27">
            <v>1</v>
          </cell>
          <cell r="EX27">
            <v>4</v>
          </cell>
          <cell r="EY27">
            <v>2</v>
          </cell>
          <cell r="EZ27">
            <v>2</v>
          </cell>
          <cell r="FA27">
            <v>2</v>
          </cell>
          <cell r="FB27">
            <v>2</v>
          </cell>
          <cell r="FC27">
            <v>6</v>
          </cell>
          <cell r="FD27">
            <v>6</v>
          </cell>
          <cell r="FE27">
            <v>3</v>
          </cell>
          <cell r="FF27">
            <v>5</v>
          </cell>
          <cell r="FG27">
            <v>6</v>
          </cell>
          <cell r="FH27">
            <v>5</v>
          </cell>
          <cell r="FI27">
            <v>4</v>
          </cell>
          <cell r="FJ27">
            <v>2</v>
          </cell>
          <cell r="FK27">
            <v>2</v>
          </cell>
          <cell r="FL27">
            <v>3</v>
          </cell>
          <cell r="FM27">
            <v>3</v>
          </cell>
          <cell r="FN27">
            <v>3</v>
          </cell>
          <cell r="FO27">
            <v>3</v>
          </cell>
          <cell r="FP27">
            <v>3</v>
          </cell>
          <cell r="FQ27">
            <v>6</v>
          </cell>
          <cell r="FR27">
            <v>2</v>
          </cell>
          <cell r="FS27">
            <v>2</v>
          </cell>
          <cell r="FT27">
            <v>1</v>
          </cell>
          <cell r="FU27">
            <v>2</v>
          </cell>
          <cell r="FV27">
            <v>2</v>
          </cell>
          <cell r="FW27">
            <v>2</v>
          </cell>
          <cell r="FX27">
            <v>2</v>
          </cell>
          <cell r="FY27">
            <v>1</v>
          </cell>
          <cell r="FZ27">
            <v>1</v>
          </cell>
          <cell r="GA27">
            <v>1</v>
          </cell>
          <cell r="GB27">
            <v>2</v>
          </cell>
          <cell r="GC27">
            <v>1</v>
          </cell>
          <cell r="GD27">
            <v>4</v>
          </cell>
          <cell r="GE27">
            <v>2</v>
          </cell>
          <cell r="GF27">
            <v>2</v>
          </cell>
          <cell r="GG27">
            <v>2</v>
          </cell>
          <cell r="GH27">
            <v>2</v>
          </cell>
          <cell r="GI27">
            <v>6</v>
          </cell>
          <cell r="GJ27">
            <v>6</v>
          </cell>
          <cell r="GK27">
            <v>3</v>
          </cell>
          <cell r="GL27">
            <v>6</v>
          </cell>
          <cell r="GM27">
            <v>6</v>
          </cell>
          <cell r="GN27">
            <v>5</v>
          </cell>
          <cell r="GO27">
            <v>3</v>
          </cell>
          <cell r="GP27">
            <v>4</v>
          </cell>
          <cell r="GQ27">
            <v>3</v>
          </cell>
          <cell r="GR27">
            <v>5</v>
          </cell>
          <cell r="GS27">
            <v>5</v>
          </cell>
          <cell r="GT27">
            <v>5</v>
          </cell>
          <cell r="GU27">
            <v>5</v>
          </cell>
          <cell r="GV27">
            <v>3</v>
          </cell>
        </row>
        <row r="28">
          <cell r="A28" t="str">
            <v>Shelton Wilburn</v>
          </cell>
          <cell r="B28" t="str">
            <v>McKinley</v>
          </cell>
          <cell r="C28">
            <v>41221</v>
          </cell>
          <cell r="D28">
            <v>41221</v>
          </cell>
          <cell r="E28" t="str">
            <v>Female</v>
          </cell>
          <cell r="F28" t="str">
            <v>White</v>
          </cell>
          <cell r="H28" t="str">
            <v>Bachelors</v>
          </cell>
          <cell r="J28">
            <v>30</v>
          </cell>
          <cell r="K28" t="str">
            <v>Vocational Education</v>
          </cell>
          <cell r="M28" t="str">
            <v>9,10,11,12</v>
          </cell>
          <cell r="O28">
            <v>30</v>
          </cell>
          <cell r="P28">
            <v>27</v>
          </cell>
          <cell r="Q28" t="str">
            <v>We have shared digital devices in the classroom.</v>
          </cell>
          <cell r="R28">
            <v>0</v>
          </cell>
          <cell r="S28">
            <v>1</v>
          </cell>
          <cell r="T28">
            <v>5</v>
          </cell>
          <cell r="U28">
            <v>5</v>
          </cell>
          <cell r="V28">
            <v>5</v>
          </cell>
          <cell r="W28">
            <v>5</v>
          </cell>
          <cell r="X28">
            <v>5</v>
          </cell>
          <cell r="Y28">
            <v>5</v>
          </cell>
          <cell r="Z28">
            <v>5</v>
          </cell>
          <cell r="AA28">
            <v>2</v>
          </cell>
          <cell r="AB28">
            <v>3</v>
          </cell>
          <cell r="AC28">
            <v>3</v>
          </cell>
          <cell r="AD28">
            <v>1</v>
          </cell>
          <cell r="AE28">
            <v>4</v>
          </cell>
          <cell r="AF28">
            <v>4</v>
          </cell>
          <cell r="AG28">
            <v>3</v>
          </cell>
          <cell r="AH28">
            <v>4</v>
          </cell>
          <cell r="AI28">
            <v>4</v>
          </cell>
          <cell r="AJ28">
            <v>4</v>
          </cell>
          <cell r="AK28">
            <v>4</v>
          </cell>
          <cell r="AL28">
            <v>5</v>
          </cell>
          <cell r="AM28">
            <v>5</v>
          </cell>
          <cell r="AN28">
            <v>5</v>
          </cell>
          <cell r="AO28">
            <v>4</v>
          </cell>
          <cell r="AP28">
            <v>4</v>
          </cell>
          <cell r="AQ28">
            <v>5</v>
          </cell>
          <cell r="AR28">
            <v>3</v>
          </cell>
          <cell r="AS28">
            <v>4</v>
          </cell>
          <cell r="AT28">
            <v>4</v>
          </cell>
          <cell r="AU28">
            <v>3</v>
          </cell>
          <cell r="AV28">
            <v>3</v>
          </cell>
          <cell r="AW28">
            <v>3</v>
          </cell>
          <cell r="AX28">
            <v>4</v>
          </cell>
          <cell r="AY28">
            <v>4</v>
          </cell>
          <cell r="AZ28">
            <v>4</v>
          </cell>
          <cell r="BA28">
            <v>4</v>
          </cell>
          <cell r="BB28">
            <v>2</v>
          </cell>
          <cell r="BC28">
            <v>4</v>
          </cell>
          <cell r="BD28">
            <v>4</v>
          </cell>
          <cell r="BE28">
            <v>4</v>
          </cell>
          <cell r="BF28">
            <v>4</v>
          </cell>
          <cell r="BG28">
            <v>4</v>
          </cell>
          <cell r="BH28">
            <v>5</v>
          </cell>
          <cell r="BI28">
            <v>5</v>
          </cell>
          <cell r="BJ28">
            <v>6</v>
          </cell>
          <cell r="BK28">
            <v>3</v>
          </cell>
          <cell r="BL28">
            <v>6</v>
          </cell>
          <cell r="BM28">
            <v>6</v>
          </cell>
          <cell r="BN28">
            <v>2</v>
          </cell>
          <cell r="BO28">
            <v>1</v>
          </cell>
          <cell r="BP28">
            <v>4</v>
          </cell>
          <cell r="BQ28">
            <v>5</v>
          </cell>
          <cell r="BR28">
            <v>5</v>
          </cell>
          <cell r="BS28">
            <v>5</v>
          </cell>
          <cell r="BT28">
            <v>5</v>
          </cell>
          <cell r="BU28">
            <v>6</v>
          </cell>
          <cell r="BV28">
            <v>6</v>
          </cell>
          <cell r="BW28">
            <v>1</v>
          </cell>
          <cell r="BX28">
            <v>6</v>
          </cell>
          <cell r="BY28">
            <v>6</v>
          </cell>
          <cell r="BZ28">
            <v>6</v>
          </cell>
          <cell r="CA28">
            <v>2</v>
          </cell>
          <cell r="CB28">
            <v>1</v>
          </cell>
          <cell r="CC28">
            <v>4</v>
          </cell>
          <cell r="CD28">
            <v>1</v>
          </cell>
          <cell r="CE28">
            <v>1</v>
          </cell>
          <cell r="CF28">
            <v>1</v>
          </cell>
          <cell r="CG28">
            <v>1</v>
          </cell>
          <cell r="CH28">
            <v>1</v>
          </cell>
          <cell r="CI28">
            <v>1</v>
          </cell>
          <cell r="CJ28">
            <v>1</v>
          </cell>
          <cell r="CK28">
            <v>1</v>
          </cell>
          <cell r="CL28">
            <v>1</v>
          </cell>
          <cell r="CM28">
            <v>1</v>
          </cell>
          <cell r="CN28">
            <v>1</v>
          </cell>
          <cell r="CO28">
            <v>6</v>
          </cell>
          <cell r="CP28">
            <v>6</v>
          </cell>
          <cell r="CQ28">
            <v>6</v>
          </cell>
          <cell r="CR28">
            <v>6</v>
          </cell>
          <cell r="CS28">
            <v>1</v>
          </cell>
          <cell r="CT28">
            <v>6</v>
          </cell>
          <cell r="CU28">
            <v>1</v>
          </cell>
          <cell r="CV28">
            <v>6</v>
          </cell>
          <cell r="CW28">
            <v>5</v>
          </cell>
          <cell r="CX28">
            <v>1</v>
          </cell>
          <cell r="CY28">
            <v>1</v>
          </cell>
          <cell r="CZ28">
            <v>5</v>
          </cell>
          <cell r="DA28">
            <v>3</v>
          </cell>
          <cell r="DB28">
            <v>5</v>
          </cell>
          <cell r="DC28">
            <v>3</v>
          </cell>
          <cell r="DD28">
            <v>1</v>
          </cell>
          <cell r="DE28">
            <v>6</v>
          </cell>
          <cell r="DF28">
            <v>2</v>
          </cell>
          <cell r="DG28">
            <v>1</v>
          </cell>
          <cell r="DH28">
            <v>1</v>
          </cell>
          <cell r="DI28">
            <v>2</v>
          </cell>
          <cell r="DJ28">
            <v>1</v>
          </cell>
          <cell r="DK28">
            <v>1</v>
          </cell>
          <cell r="DL28">
            <v>1</v>
          </cell>
          <cell r="DM28">
            <v>1</v>
          </cell>
          <cell r="DN28">
            <v>1</v>
          </cell>
          <cell r="DO28">
            <v>1</v>
          </cell>
          <cell r="DP28">
            <v>1</v>
          </cell>
          <cell r="DQ28">
            <v>1</v>
          </cell>
          <cell r="DR28">
            <v>1</v>
          </cell>
          <cell r="DS28">
            <v>1</v>
          </cell>
          <cell r="DT28">
            <v>1</v>
          </cell>
          <cell r="DU28">
            <v>6</v>
          </cell>
          <cell r="DV28">
            <v>6</v>
          </cell>
          <cell r="DW28">
            <v>6</v>
          </cell>
          <cell r="DX28">
            <v>6</v>
          </cell>
          <cell r="DY28">
            <v>2</v>
          </cell>
          <cell r="DZ28">
            <v>6</v>
          </cell>
          <cell r="EA28">
            <v>1</v>
          </cell>
          <cell r="EB28">
            <v>6</v>
          </cell>
          <cell r="EC28">
            <v>1</v>
          </cell>
          <cell r="ED28">
            <v>1</v>
          </cell>
          <cell r="EE28">
            <v>1</v>
          </cell>
          <cell r="EF28">
            <v>2</v>
          </cell>
          <cell r="EG28">
            <v>2</v>
          </cell>
          <cell r="EH28">
            <v>3</v>
          </cell>
          <cell r="EI28">
            <v>1</v>
          </cell>
          <cell r="EJ28">
            <v>1</v>
          </cell>
          <cell r="EK28">
            <v>5</v>
          </cell>
          <cell r="EL28">
            <v>5</v>
          </cell>
          <cell r="EM28">
            <v>2</v>
          </cell>
          <cell r="EN28">
            <v>1</v>
          </cell>
          <cell r="EO28">
            <v>5</v>
          </cell>
          <cell r="EP28">
            <v>1</v>
          </cell>
          <cell r="EQ28">
            <v>1</v>
          </cell>
          <cell r="ER28">
            <v>1</v>
          </cell>
          <cell r="ES28">
            <v>4</v>
          </cell>
          <cell r="ET28">
            <v>1</v>
          </cell>
          <cell r="EU28">
            <v>1</v>
          </cell>
          <cell r="EV28">
            <v>1</v>
          </cell>
          <cell r="EW28">
            <v>1</v>
          </cell>
          <cell r="EX28">
            <v>1</v>
          </cell>
          <cell r="EY28">
            <v>1</v>
          </cell>
          <cell r="EZ28">
            <v>1</v>
          </cell>
          <cell r="FA28">
            <v>4</v>
          </cell>
          <cell r="FB28">
            <v>4</v>
          </cell>
          <cell r="FC28">
            <v>6</v>
          </cell>
          <cell r="FD28">
            <v>4</v>
          </cell>
          <cell r="FE28">
            <v>1</v>
          </cell>
          <cell r="FF28">
            <v>5</v>
          </cell>
          <cell r="FG28">
            <v>1</v>
          </cell>
          <cell r="FH28">
            <v>5</v>
          </cell>
          <cell r="FI28">
            <v>5</v>
          </cell>
          <cell r="FJ28">
            <v>1</v>
          </cell>
          <cell r="FK28">
            <v>1</v>
          </cell>
          <cell r="FL28">
            <v>5</v>
          </cell>
          <cell r="FM28">
            <v>5</v>
          </cell>
          <cell r="FN28">
            <v>5</v>
          </cell>
          <cell r="FO28">
            <v>6</v>
          </cell>
          <cell r="FP28">
            <v>1</v>
          </cell>
          <cell r="FQ28">
            <v>6</v>
          </cell>
          <cell r="FR28">
            <v>6</v>
          </cell>
          <cell r="FS28">
            <v>2</v>
          </cell>
          <cell r="FT28">
            <v>1</v>
          </cell>
          <cell r="FU28">
            <v>6</v>
          </cell>
          <cell r="FV28">
            <v>1</v>
          </cell>
          <cell r="FW28">
            <v>1</v>
          </cell>
          <cell r="FX28">
            <v>1</v>
          </cell>
          <cell r="FY28">
            <v>4</v>
          </cell>
          <cell r="FZ28">
            <v>2</v>
          </cell>
          <cell r="GA28">
            <v>1</v>
          </cell>
          <cell r="GB28">
            <v>1</v>
          </cell>
          <cell r="GC28">
            <v>1</v>
          </cell>
          <cell r="GD28">
            <v>3</v>
          </cell>
          <cell r="GE28">
            <v>3</v>
          </cell>
          <cell r="GF28">
            <v>3</v>
          </cell>
          <cell r="GG28">
            <v>5</v>
          </cell>
          <cell r="GH28">
            <v>6</v>
          </cell>
          <cell r="GI28">
            <v>6</v>
          </cell>
          <cell r="GJ28">
            <v>6</v>
          </cell>
          <cell r="GK28">
            <v>2</v>
          </cell>
          <cell r="GL28">
            <v>4</v>
          </cell>
          <cell r="GM28">
            <v>1</v>
          </cell>
          <cell r="GN28">
            <v>6</v>
          </cell>
          <cell r="GO28">
            <v>6</v>
          </cell>
          <cell r="GP28">
            <v>6</v>
          </cell>
          <cell r="GQ28">
            <v>6</v>
          </cell>
          <cell r="GR28">
            <v>6</v>
          </cell>
          <cell r="GS28">
            <v>6</v>
          </cell>
          <cell r="GT28">
            <v>6</v>
          </cell>
          <cell r="GU28">
            <v>6</v>
          </cell>
          <cell r="GV28">
            <v>5</v>
          </cell>
        </row>
        <row r="29">
          <cell r="A29" t="str">
            <v>Iliana Huerta</v>
          </cell>
          <cell r="B29" t="str">
            <v>McKinley</v>
          </cell>
          <cell r="C29">
            <v>41213</v>
          </cell>
          <cell r="D29">
            <v>41221</v>
          </cell>
          <cell r="E29" t="str">
            <v>Female</v>
          </cell>
          <cell r="F29" t="str">
            <v>White</v>
          </cell>
          <cell r="H29" t="str">
            <v>Bachelors</v>
          </cell>
          <cell r="J29">
            <v>27</v>
          </cell>
          <cell r="K29" t="str">
            <v>Exceptional Student Education</v>
          </cell>
          <cell r="M29" t="str">
            <v>9,10,11,12</v>
          </cell>
          <cell r="O29">
            <v>10</v>
          </cell>
          <cell r="P29">
            <v>15</v>
          </cell>
          <cell r="Q29" t="str">
            <v>We have shared digital devices in the classroom.,We have scheduled one-to-one access in another location (computer lab, media center, etc.)</v>
          </cell>
          <cell r="R29">
            <v>0</v>
          </cell>
          <cell r="S29">
            <v>1</v>
          </cell>
          <cell r="T29">
            <v>4</v>
          </cell>
          <cell r="U29">
            <v>5</v>
          </cell>
          <cell r="V29">
            <v>5</v>
          </cell>
          <cell r="W29">
            <v>5</v>
          </cell>
          <cell r="X29">
            <v>3</v>
          </cell>
          <cell r="Y29">
            <v>3</v>
          </cell>
          <cell r="Z29">
            <v>3</v>
          </cell>
          <cell r="AA29">
            <v>1</v>
          </cell>
          <cell r="AB29">
            <v>2</v>
          </cell>
          <cell r="AC29">
            <v>3</v>
          </cell>
          <cell r="AD29">
            <v>1</v>
          </cell>
          <cell r="AE29">
            <v>4</v>
          </cell>
          <cell r="AF29">
            <v>4</v>
          </cell>
          <cell r="AG29">
            <v>4</v>
          </cell>
          <cell r="AH29">
            <v>4</v>
          </cell>
          <cell r="AI29">
            <v>3</v>
          </cell>
          <cell r="AJ29">
            <v>4</v>
          </cell>
          <cell r="AK29">
            <v>3</v>
          </cell>
          <cell r="AL29">
            <v>4</v>
          </cell>
          <cell r="AM29">
            <v>3</v>
          </cell>
          <cell r="AN29">
            <v>5</v>
          </cell>
          <cell r="AO29">
            <v>4</v>
          </cell>
          <cell r="AP29">
            <v>3</v>
          </cell>
          <cell r="AQ29">
            <v>1</v>
          </cell>
          <cell r="AR29">
            <v>1</v>
          </cell>
          <cell r="AS29">
            <v>3</v>
          </cell>
          <cell r="AT29">
            <v>3</v>
          </cell>
          <cell r="AU29">
            <v>3</v>
          </cell>
          <cell r="AV29">
            <v>4</v>
          </cell>
          <cell r="AW29">
            <v>4</v>
          </cell>
          <cell r="AX29">
            <v>2</v>
          </cell>
          <cell r="AY29">
            <v>2</v>
          </cell>
          <cell r="AZ29">
            <v>1</v>
          </cell>
          <cell r="BA29">
            <v>1</v>
          </cell>
          <cell r="BB29">
            <v>1</v>
          </cell>
          <cell r="BC29">
            <v>2</v>
          </cell>
          <cell r="BD29">
            <v>2</v>
          </cell>
          <cell r="BE29">
            <v>2</v>
          </cell>
          <cell r="BF29">
            <v>2</v>
          </cell>
          <cell r="BG29">
            <v>4</v>
          </cell>
          <cell r="BH29">
            <v>2</v>
          </cell>
          <cell r="BI29">
            <v>4</v>
          </cell>
          <cell r="BJ29">
            <v>4</v>
          </cell>
          <cell r="BK29">
            <v>4</v>
          </cell>
          <cell r="BL29">
            <v>4</v>
          </cell>
          <cell r="BM29">
            <v>2</v>
          </cell>
          <cell r="BN29">
            <v>5</v>
          </cell>
          <cell r="BO29">
            <v>3</v>
          </cell>
          <cell r="BP29">
            <v>4</v>
          </cell>
          <cell r="BQ29">
            <v>2</v>
          </cell>
          <cell r="BR29">
            <v>1</v>
          </cell>
          <cell r="BS29">
            <v>2</v>
          </cell>
          <cell r="BT29">
            <v>2</v>
          </cell>
          <cell r="BU29">
            <v>1</v>
          </cell>
          <cell r="BV29">
            <v>6</v>
          </cell>
          <cell r="BW29">
            <v>1</v>
          </cell>
          <cell r="BX29">
            <v>1</v>
          </cell>
          <cell r="BY29">
            <v>4</v>
          </cell>
          <cell r="BZ29">
            <v>1</v>
          </cell>
          <cell r="CA29">
            <v>1</v>
          </cell>
          <cell r="CB29">
            <v>1</v>
          </cell>
          <cell r="CC29">
            <v>1</v>
          </cell>
          <cell r="CD29">
            <v>4</v>
          </cell>
          <cell r="CE29">
            <v>1</v>
          </cell>
          <cell r="CF29">
            <v>1</v>
          </cell>
          <cell r="CG29">
            <v>2</v>
          </cell>
          <cell r="CH29">
            <v>2</v>
          </cell>
          <cell r="CI29">
            <v>1</v>
          </cell>
          <cell r="CJ29">
            <v>1</v>
          </cell>
          <cell r="CK29">
            <v>1</v>
          </cell>
          <cell r="CL29">
            <v>5</v>
          </cell>
          <cell r="CM29">
            <v>4</v>
          </cell>
          <cell r="CN29">
            <v>1</v>
          </cell>
          <cell r="CO29">
            <v>1</v>
          </cell>
          <cell r="CP29">
            <v>5</v>
          </cell>
          <cell r="CQ29">
            <v>6</v>
          </cell>
          <cell r="CR29">
            <v>6</v>
          </cell>
          <cell r="CS29">
            <v>1</v>
          </cell>
          <cell r="CT29">
            <v>1</v>
          </cell>
          <cell r="CU29">
            <v>1</v>
          </cell>
          <cell r="CV29">
            <v>6</v>
          </cell>
          <cell r="CW29">
            <v>1</v>
          </cell>
          <cell r="CX29">
            <v>1</v>
          </cell>
          <cell r="CY29">
            <v>1</v>
          </cell>
          <cell r="CZ29">
            <v>2</v>
          </cell>
          <cell r="DA29">
            <v>1</v>
          </cell>
          <cell r="DB29">
            <v>2</v>
          </cell>
          <cell r="DC29">
            <v>3</v>
          </cell>
          <cell r="DD29">
            <v>1</v>
          </cell>
          <cell r="DE29">
            <v>4</v>
          </cell>
          <cell r="DF29">
            <v>1</v>
          </cell>
          <cell r="DG29">
            <v>1</v>
          </cell>
          <cell r="DH29">
            <v>1</v>
          </cell>
          <cell r="DI29">
            <v>1</v>
          </cell>
          <cell r="DJ29">
            <v>1</v>
          </cell>
          <cell r="DK29">
            <v>1</v>
          </cell>
          <cell r="DL29">
            <v>1</v>
          </cell>
          <cell r="DM29">
            <v>1</v>
          </cell>
          <cell r="DN29">
            <v>1</v>
          </cell>
          <cell r="DO29">
            <v>1</v>
          </cell>
          <cell r="DP29">
            <v>1</v>
          </cell>
          <cell r="DQ29">
            <v>1</v>
          </cell>
          <cell r="DR29">
            <v>5</v>
          </cell>
          <cell r="DS29">
            <v>3</v>
          </cell>
          <cell r="DT29">
            <v>1</v>
          </cell>
          <cell r="DU29">
            <v>5</v>
          </cell>
          <cell r="DV29">
            <v>1</v>
          </cell>
          <cell r="DW29">
            <v>4</v>
          </cell>
          <cell r="DX29">
            <v>5</v>
          </cell>
          <cell r="DY29">
            <v>1</v>
          </cell>
          <cell r="DZ29">
            <v>5</v>
          </cell>
          <cell r="EA29">
            <v>1</v>
          </cell>
          <cell r="EB29">
            <v>1</v>
          </cell>
          <cell r="EC29">
            <v>3</v>
          </cell>
          <cell r="ED29">
            <v>1</v>
          </cell>
          <cell r="EE29">
            <v>1</v>
          </cell>
          <cell r="EF29">
            <v>2</v>
          </cell>
          <cell r="EG29">
            <v>1</v>
          </cell>
          <cell r="EH29">
            <v>1</v>
          </cell>
          <cell r="EI29">
            <v>2</v>
          </cell>
          <cell r="EJ29">
            <v>1</v>
          </cell>
          <cell r="EK29">
            <v>3</v>
          </cell>
          <cell r="EL29">
            <v>1</v>
          </cell>
          <cell r="EM29">
            <v>1</v>
          </cell>
          <cell r="EN29">
            <v>1</v>
          </cell>
          <cell r="EO29">
            <v>1</v>
          </cell>
          <cell r="EP29">
            <v>2</v>
          </cell>
          <cell r="EQ29">
            <v>1</v>
          </cell>
          <cell r="ER29">
            <v>1</v>
          </cell>
          <cell r="ES29">
            <v>1</v>
          </cell>
          <cell r="ET29">
            <v>2</v>
          </cell>
          <cell r="EU29">
            <v>1</v>
          </cell>
          <cell r="EV29">
            <v>1</v>
          </cell>
          <cell r="EW29">
            <v>1</v>
          </cell>
          <cell r="EX29">
            <v>2</v>
          </cell>
          <cell r="EY29">
            <v>1</v>
          </cell>
          <cell r="EZ29">
            <v>1</v>
          </cell>
          <cell r="FA29">
            <v>1</v>
          </cell>
          <cell r="FB29">
            <v>2</v>
          </cell>
          <cell r="FC29">
            <v>3</v>
          </cell>
          <cell r="FD29">
            <v>3</v>
          </cell>
          <cell r="FE29">
            <v>1</v>
          </cell>
          <cell r="FF29">
            <v>1</v>
          </cell>
          <cell r="FG29">
            <v>1</v>
          </cell>
          <cell r="FH29">
            <v>2</v>
          </cell>
          <cell r="FI29">
            <v>2</v>
          </cell>
          <cell r="FJ29">
            <v>1</v>
          </cell>
          <cell r="FK29">
            <v>1</v>
          </cell>
          <cell r="FL29">
            <v>2</v>
          </cell>
          <cell r="FM29">
            <v>1</v>
          </cell>
          <cell r="FN29">
            <v>1</v>
          </cell>
          <cell r="FO29">
            <v>2</v>
          </cell>
          <cell r="FP29">
            <v>1</v>
          </cell>
          <cell r="FQ29">
            <v>3</v>
          </cell>
          <cell r="FR29">
            <v>2</v>
          </cell>
          <cell r="FS29">
            <v>1</v>
          </cell>
          <cell r="FT29">
            <v>1</v>
          </cell>
          <cell r="FU29">
            <v>1</v>
          </cell>
          <cell r="FV29">
            <v>1</v>
          </cell>
          <cell r="FW29">
            <v>1</v>
          </cell>
          <cell r="FX29">
            <v>1</v>
          </cell>
          <cell r="FY29">
            <v>1</v>
          </cell>
          <cell r="FZ29">
            <v>1</v>
          </cell>
          <cell r="GA29">
            <v>1</v>
          </cell>
          <cell r="GB29">
            <v>1</v>
          </cell>
          <cell r="GC29">
            <v>1</v>
          </cell>
          <cell r="GD29">
            <v>2</v>
          </cell>
          <cell r="GE29">
            <v>2</v>
          </cell>
          <cell r="GF29">
            <v>1</v>
          </cell>
          <cell r="GG29">
            <v>2</v>
          </cell>
          <cell r="GH29">
            <v>1</v>
          </cell>
          <cell r="GI29">
            <v>2</v>
          </cell>
          <cell r="GJ29">
            <v>1</v>
          </cell>
          <cell r="GK29">
            <v>2</v>
          </cell>
          <cell r="GL29">
            <v>2</v>
          </cell>
          <cell r="GM29">
            <v>1</v>
          </cell>
          <cell r="GN29">
            <v>1</v>
          </cell>
          <cell r="GO29">
            <v>2</v>
          </cell>
          <cell r="GP29">
            <v>1</v>
          </cell>
          <cell r="GQ29">
            <v>1</v>
          </cell>
          <cell r="GR29">
            <v>2</v>
          </cell>
          <cell r="GS29">
            <v>1</v>
          </cell>
          <cell r="GT29">
            <v>1</v>
          </cell>
          <cell r="GU29">
            <v>2</v>
          </cell>
          <cell r="GV29">
            <v>1</v>
          </cell>
        </row>
        <row r="30">
          <cell r="A30" t="str">
            <v>Hana Otero</v>
          </cell>
          <cell r="B30" t="str">
            <v>McKinley</v>
          </cell>
          <cell r="C30">
            <v>41218</v>
          </cell>
          <cell r="D30">
            <v>41218</v>
          </cell>
          <cell r="E30" t="str">
            <v>Female</v>
          </cell>
          <cell r="F30" t="str">
            <v>Hispanic or Latino</v>
          </cell>
          <cell r="H30" t="str">
            <v>Bachelors</v>
          </cell>
          <cell r="J30">
            <v>34</v>
          </cell>
          <cell r="K30" t="str">
            <v>Foreign Language</v>
          </cell>
          <cell r="M30" t="str">
            <v>9,10,11,12,Other (please explain)</v>
          </cell>
          <cell r="N30" t="str">
            <v>AP Spanish</v>
          </cell>
          <cell r="O30">
            <v>21</v>
          </cell>
          <cell r="P30">
            <v>7</v>
          </cell>
          <cell r="Q30" t="str">
            <v>We have scheduled one-to-one access to digital devices in the classroom. (e.g., a cart of laptop computers is available for our classroom twice a week)</v>
          </cell>
          <cell r="R30">
            <v>0</v>
          </cell>
          <cell r="S30">
            <v>1</v>
          </cell>
          <cell r="T30">
            <v>2</v>
          </cell>
          <cell r="U30">
            <v>2</v>
          </cell>
          <cell r="V30">
            <v>3</v>
          </cell>
          <cell r="W30">
            <v>3</v>
          </cell>
          <cell r="X30">
            <v>2</v>
          </cell>
          <cell r="Y30">
            <v>2</v>
          </cell>
          <cell r="Z30">
            <v>2</v>
          </cell>
          <cell r="AA30">
            <v>1</v>
          </cell>
          <cell r="AB30">
            <v>2</v>
          </cell>
          <cell r="AC30">
            <v>3</v>
          </cell>
          <cell r="AD30">
            <v>1</v>
          </cell>
          <cell r="AE30">
            <v>3</v>
          </cell>
          <cell r="AF30">
            <v>1</v>
          </cell>
          <cell r="AG30">
            <v>5</v>
          </cell>
          <cell r="AH30">
            <v>5</v>
          </cell>
          <cell r="AI30">
            <v>5</v>
          </cell>
          <cell r="AJ30">
            <v>5</v>
          </cell>
          <cell r="AK30">
            <v>5</v>
          </cell>
          <cell r="AL30">
            <v>5</v>
          </cell>
          <cell r="AM30">
            <v>5</v>
          </cell>
          <cell r="AN30">
            <v>5</v>
          </cell>
          <cell r="AO30">
            <v>5</v>
          </cell>
          <cell r="AP30">
            <v>5</v>
          </cell>
          <cell r="AQ30">
            <v>5</v>
          </cell>
          <cell r="AR30">
            <v>5</v>
          </cell>
          <cell r="AS30">
            <v>5</v>
          </cell>
          <cell r="AT30">
            <v>5</v>
          </cell>
          <cell r="AU30">
            <v>5</v>
          </cell>
          <cell r="AV30">
            <v>5</v>
          </cell>
          <cell r="AW30">
            <v>5</v>
          </cell>
          <cell r="AX30">
            <v>2</v>
          </cell>
          <cell r="AY30">
            <v>2</v>
          </cell>
          <cell r="AZ30">
            <v>2</v>
          </cell>
          <cell r="BA30">
            <v>1</v>
          </cell>
          <cell r="BB30">
            <v>1</v>
          </cell>
          <cell r="BC30">
            <v>3</v>
          </cell>
          <cell r="BD30">
            <v>1</v>
          </cell>
          <cell r="BE30">
            <v>3</v>
          </cell>
          <cell r="BF30">
            <v>3</v>
          </cell>
          <cell r="BG30">
            <v>3</v>
          </cell>
          <cell r="BH30">
            <v>3</v>
          </cell>
          <cell r="BI30">
            <v>3</v>
          </cell>
          <cell r="BJ30">
            <v>3</v>
          </cell>
          <cell r="BK30">
            <v>3</v>
          </cell>
          <cell r="BL30">
            <v>4</v>
          </cell>
          <cell r="BM30">
            <v>4</v>
          </cell>
          <cell r="BN30">
            <v>2</v>
          </cell>
          <cell r="BO30">
            <v>5</v>
          </cell>
          <cell r="BP30">
            <v>4</v>
          </cell>
          <cell r="BQ30">
            <v>4</v>
          </cell>
          <cell r="BR30">
            <v>4</v>
          </cell>
          <cell r="BS30">
            <v>3</v>
          </cell>
          <cell r="BT30">
            <v>4</v>
          </cell>
          <cell r="BU30">
            <v>5</v>
          </cell>
          <cell r="BV30">
            <v>4</v>
          </cell>
          <cell r="BW30">
            <v>5</v>
          </cell>
          <cell r="BX30">
            <v>5</v>
          </cell>
          <cell r="BY30">
            <v>5</v>
          </cell>
          <cell r="BZ30">
            <v>1</v>
          </cell>
          <cell r="CA30">
            <v>1</v>
          </cell>
          <cell r="CB30">
            <v>1</v>
          </cell>
          <cell r="CC30">
            <v>1</v>
          </cell>
          <cell r="CD30">
            <v>1</v>
          </cell>
          <cell r="CE30">
            <v>1</v>
          </cell>
          <cell r="CF30">
            <v>1</v>
          </cell>
          <cell r="CG30">
            <v>1</v>
          </cell>
          <cell r="CH30">
            <v>1</v>
          </cell>
          <cell r="CI30">
            <v>1</v>
          </cell>
          <cell r="CJ30">
            <v>1</v>
          </cell>
          <cell r="CK30">
            <v>1</v>
          </cell>
          <cell r="CL30">
            <v>1</v>
          </cell>
          <cell r="CM30">
            <v>1</v>
          </cell>
          <cell r="CN30">
            <v>1</v>
          </cell>
          <cell r="CO30">
            <v>1</v>
          </cell>
          <cell r="CP30">
            <v>3</v>
          </cell>
          <cell r="CQ30">
            <v>6</v>
          </cell>
          <cell r="CR30">
            <v>4</v>
          </cell>
          <cell r="CS30">
            <v>1</v>
          </cell>
          <cell r="CT30">
            <v>1</v>
          </cell>
          <cell r="CU30">
            <v>1</v>
          </cell>
          <cell r="CV30">
            <v>6</v>
          </cell>
          <cell r="CW30">
            <v>1</v>
          </cell>
          <cell r="CX30">
            <v>1</v>
          </cell>
          <cell r="CY30">
            <v>1</v>
          </cell>
          <cell r="CZ30">
            <v>1</v>
          </cell>
          <cell r="DA30">
            <v>1</v>
          </cell>
          <cell r="DB30">
            <v>6</v>
          </cell>
          <cell r="DC30">
            <v>2</v>
          </cell>
          <cell r="DD30">
            <v>1</v>
          </cell>
          <cell r="DE30">
            <v>2</v>
          </cell>
          <cell r="DF30">
            <v>1</v>
          </cell>
          <cell r="DG30">
            <v>1</v>
          </cell>
          <cell r="DH30">
            <v>1</v>
          </cell>
          <cell r="DI30">
            <v>1</v>
          </cell>
          <cell r="DJ30">
            <v>1</v>
          </cell>
          <cell r="DK30">
            <v>1</v>
          </cell>
          <cell r="DL30">
            <v>1</v>
          </cell>
          <cell r="DM30">
            <v>1</v>
          </cell>
          <cell r="DN30">
            <v>1</v>
          </cell>
          <cell r="DO30">
            <v>1</v>
          </cell>
          <cell r="DP30">
            <v>1</v>
          </cell>
          <cell r="DQ30">
            <v>1</v>
          </cell>
          <cell r="DR30">
            <v>1</v>
          </cell>
          <cell r="DS30">
            <v>1</v>
          </cell>
          <cell r="DT30">
            <v>1</v>
          </cell>
          <cell r="DU30">
            <v>1</v>
          </cell>
          <cell r="DV30">
            <v>1</v>
          </cell>
          <cell r="DW30">
            <v>1</v>
          </cell>
          <cell r="DX30">
            <v>1</v>
          </cell>
          <cell r="DY30">
            <v>1</v>
          </cell>
          <cell r="DZ30">
            <v>1</v>
          </cell>
          <cell r="EA30">
            <v>1</v>
          </cell>
          <cell r="EB30">
            <v>1</v>
          </cell>
          <cell r="EC30">
            <v>1</v>
          </cell>
          <cell r="ED30">
            <v>1</v>
          </cell>
          <cell r="EE30">
            <v>1</v>
          </cell>
          <cell r="EF30">
            <v>1</v>
          </cell>
          <cell r="EG30">
            <v>1</v>
          </cell>
          <cell r="EH30">
            <v>1</v>
          </cell>
          <cell r="EI30">
            <v>1</v>
          </cell>
          <cell r="EJ30">
            <v>1</v>
          </cell>
          <cell r="EK30">
            <v>2</v>
          </cell>
          <cell r="EL30">
            <v>1</v>
          </cell>
          <cell r="EM30">
            <v>1</v>
          </cell>
          <cell r="EN30">
            <v>1</v>
          </cell>
          <cell r="EO30">
            <v>1</v>
          </cell>
          <cell r="EP30">
            <v>1</v>
          </cell>
          <cell r="EQ30">
            <v>1</v>
          </cell>
          <cell r="ER30">
            <v>1</v>
          </cell>
          <cell r="ES30">
            <v>1</v>
          </cell>
          <cell r="ET30">
            <v>1</v>
          </cell>
          <cell r="EU30">
            <v>1</v>
          </cell>
          <cell r="EV30">
            <v>1</v>
          </cell>
          <cell r="EW30">
            <v>1</v>
          </cell>
          <cell r="EX30">
            <v>1</v>
          </cell>
          <cell r="EY30">
            <v>1</v>
          </cell>
          <cell r="EZ30">
            <v>1</v>
          </cell>
          <cell r="FA30">
            <v>1</v>
          </cell>
          <cell r="FB30">
            <v>2</v>
          </cell>
          <cell r="FC30">
            <v>2</v>
          </cell>
          <cell r="FD30">
            <v>2</v>
          </cell>
          <cell r="FE30">
            <v>1</v>
          </cell>
          <cell r="FF30">
            <v>1</v>
          </cell>
          <cell r="FG30">
            <v>1</v>
          </cell>
          <cell r="FH30">
            <v>2</v>
          </cell>
          <cell r="FI30">
            <v>1</v>
          </cell>
          <cell r="FJ30">
            <v>1</v>
          </cell>
          <cell r="FK30">
            <v>1</v>
          </cell>
          <cell r="FL30">
            <v>1</v>
          </cell>
          <cell r="FM30">
            <v>1</v>
          </cell>
          <cell r="FN30">
            <v>2</v>
          </cell>
          <cell r="FO30">
            <v>2</v>
          </cell>
          <cell r="FP30">
            <v>1</v>
          </cell>
          <cell r="FQ30">
            <v>5</v>
          </cell>
          <cell r="FR30">
            <v>4</v>
          </cell>
          <cell r="FS30">
            <v>5</v>
          </cell>
          <cell r="FT30">
            <v>5</v>
          </cell>
          <cell r="FU30">
            <v>6</v>
          </cell>
          <cell r="FV30">
            <v>6</v>
          </cell>
          <cell r="FW30">
            <v>6</v>
          </cell>
          <cell r="FX30">
            <v>5</v>
          </cell>
          <cell r="FY30">
            <v>5</v>
          </cell>
          <cell r="FZ30">
            <v>4</v>
          </cell>
          <cell r="GA30">
            <v>5</v>
          </cell>
          <cell r="GB30">
            <v>6</v>
          </cell>
          <cell r="GC30">
            <v>3</v>
          </cell>
          <cell r="GD30">
            <v>4</v>
          </cell>
          <cell r="GE30">
            <v>3</v>
          </cell>
          <cell r="GF30">
            <v>3</v>
          </cell>
          <cell r="GG30">
            <v>4</v>
          </cell>
          <cell r="GH30">
            <v>4</v>
          </cell>
          <cell r="GI30">
            <v>5</v>
          </cell>
          <cell r="GJ30">
            <v>5</v>
          </cell>
          <cell r="GK30">
            <v>4</v>
          </cell>
          <cell r="GL30">
            <v>3</v>
          </cell>
          <cell r="GM30">
            <v>4</v>
          </cell>
          <cell r="GN30">
            <v>5</v>
          </cell>
          <cell r="GO30">
            <v>5</v>
          </cell>
          <cell r="GP30">
            <v>5</v>
          </cell>
          <cell r="GQ30">
            <v>5</v>
          </cell>
          <cell r="GR30">
            <v>4</v>
          </cell>
          <cell r="GS30">
            <v>4</v>
          </cell>
          <cell r="GT30">
            <v>5</v>
          </cell>
          <cell r="GU30">
            <v>5</v>
          </cell>
          <cell r="GV30">
            <v>5</v>
          </cell>
        </row>
        <row r="31">
          <cell r="A31" t="str">
            <v>Lily Darden</v>
          </cell>
          <cell r="B31" t="str">
            <v>McKinley</v>
          </cell>
          <cell r="C31">
            <v>41215</v>
          </cell>
          <cell r="D31">
            <v>41215</v>
          </cell>
          <cell r="E31" t="str">
            <v>Male</v>
          </cell>
          <cell r="F31" t="str">
            <v>White</v>
          </cell>
          <cell r="H31" t="str">
            <v>Bachelors</v>
          </cell>
          <cell r="J31">
            <v>4</v>
          </cell>
          <cell r="K31" t="str">
            <v>Social Studies</v>
          </cell>
          <cell r="M31" t="str">
            <v>9,10,11,12</v>
          </cell>
          <cell r="O31">
            <v>27</v>
          </cell>
          <cell r="P31">
            <v>4</v>
          </cell>
          <cell r="Q31" t="str">
            <v>We have shared digital devices in the classroom.</v>
          </cell>
          <cell r="R31">
            <v>1</v>
          </cell>
          <cell r="S31">
            <v>1</v>
          </cell>
          <cell r="T31">
            <v>5</v>
          </cell>
          <cell r="U31">
            <v>5</v>
          </cell>
          <cell r="V31">
            <v>5</v>
          </cell>
          <cell r="W31">
            <v>5</v>
          </cell>
          <cell r="X31">
            <v>5</v>
          </cell>
          <cell r="Y31">
            <v>3</v>
          </cell>
          <cell r="Z31">
            <v>4</v>
          </cell>
          <cell r="AA31">
            <v>3</v>
          </cell>
          <cell r="AB31">
            <v>3</v>
          </cell>
          <cell r="AC31">
            <v>3</v>
          </cell>
          <cell r="AD31">
            <v>3</v>
          </cell>
          <cell r="AE31">
            <v>3</v>
          </cell>
          <cell r="AF31">
            <v>3</v>
          </cell>
          <cell r="AG31">
            <v>3</v>
          </cell>
          <cell r="AH31">
            <v>4</v>
          </cell>
          <cell r="AI31">
            <v>4</v>
          </cell>
          <cell r="AJ31">
            <v>4</v>
          </cell>
          <cell r="AK31">
            <v>4</v>
          </cell>
          <cell r="AL31">
            <v>5</v>
          </cell>
          <cell r="AM31">
            <v>4</v>
          </cell>
          <cell r="AN31">
            <v>4</v>
          </cell>
          <cell r="AO31">
            <v>4</v>
          </cell>
          <cell r="AP31">
            <v>4</v>
          </cell>
          <cell r="AQ31">
            <v>3</v>
          </cell>
          <cell r="AR31">
            <v>4</v>
          </cell>
          <cell r="AS31">
            <v>4</v>
          </cell>
          <cell r="AT31">
            <v>3</v>
          </cell>
          <cell r="AU31">
            <v>4</v>
          </cell>
          <cell r="AV31">
            <v>4</v>
          </cell>
          <cell r="AW31">
            <v>5</v>
          </cell>
          <cell r="AX31">
            <v>2</v>
          </cell>
          <cell r="AY31">
            <v>3</v>
          </cell>
          <cell r="AZ31">
            <v>4</v>
          </cell>
          <cell r="BA31">
            <v>4</v>
          </cell>
          <cell r="BB31">
            <v>3</v>
          </cell>
          <cell r="BC31">
            <v>4</v>
          </cell>
          <cell r="BD31">
            <v>4</v>
          </cell>
          <cell r="BE31">
            <v>3</v>
          </cell>
          <cell r="BF31">
            <v>3</v>
          </cell>
          <cell r="BG31">
            <v>4</v>
          </cell>
          <cell r="BH31">
            <v>3</v>
          </cell>
          <cell r="BI31">
            <v>2</v>
          </cell>
          <cell r="BJ31">
            <v>5</v>
          </cell>
          <cell r="BK31">
            <v>2</v>
          </cell>
          <cell r="BL31">
            <v>2</v>
          </cell>
          <cell r="BM31">
            <v>2</v>
          </cell>
          <cell r="BN31">
            <v>2</v>
          </cell>
          <cell r="BO31">
            <v>2</v>
          </cell>
          <cell r="BP31">
            <v>2</v>
          </cell>
          <cell r="BQ31">
            <v>2</v>
          </cell>
          <cell r="BR31">
            <v>2</v>
          </cell>
          <cell r="BS31">
            <v>2</v>
          </cell>
          <cell r="BT31">
            <v>2</v>
          </cell>
          <cell r="BU31">
            <v>2</v>
          </cell>
          <cell r="BV31">
            <v>2</v>
          </cell>
          <cell r="BW31">
            <v>3</v>
          </cell>
          <cell r="BX31">
            <v>2</v>
          </cell>
          <cell r="BY31">
            <v>6</v>
          </cell>
          <cell r="BZ31">
            <v>5</v>
          </cell>
          <cell r="CA31">
            <v>6</v>
          </cell>
          <cell r="CB31">
            <v>2</v>
          </cell>
          <cell r="CC31">
            <v>6</v>
          </cell>
          <cell r="CD31">
            <v>5</v>
          </cell>
          <cell r="CE31">
            <v>2</v>
          </cell>
          <cell r="CF31">
            <v>1</v>
          </cell>
          <cell r="CG31">
            <v>2</v>
          </cell>
          <cell r="CH31">
            <v>2</v>
          </cell>
          <cell r="CI31">
            <v>2</v>
          </cell>
          <cell r="CJ31">
            <v>2</v>
          </cell>
          <cell r="CK31">
            <v>2</v>
          </cell>
          <cell r="CL31">
            <v>2</v>
          </cell>
          <cell r="CM31">
            <v>2</v>
          </cell>
          <cell r="CN31">
            <v>2</v>
          </cell>
          <cell r="CO31">
            <v>2</v>
          </cell>
          <cell r="CP31">
            <v>2</v>
          </cell>
          <cell r="CQ31">
            <v>6</v>
          </cell>
          <cell r="CR31">
            <v>6</v>
          </cell>
          <cell r="CS31">
            <v>1</v>
          </cell>
          <cell r="CT31">
            <v>1</v>
          </cell>
          <cell r="CU31">
            <v>2</v>
          </cell>
          <cell r="CV31">
            <v>6</v>
          </cell>
          <cell r="CW31">
            <v>6</v>
          </cell>
          <cell r="CX31">
            <v>6</v>
          </cell>
          <cell r="CY31">
            <v>6</v>
          </cell>
          <cell r="CZ31">
            <v>6</v>
          </cell>
          <cell r="DA31">
            <v>6</v>
          </cell>
          <cell r="DB31">
            <v>6</v>
          </cell>
          <cell r="DC31">
            <v>6</v>
          </cell>
          <cell r="DD31">
            <v>1</v>
          </cell>
          <cell r="DE31">
            <v>6</v>
          </cell>
          <cell r="DF31">
            <v>6</v>
          </cell>
          <cell r="DG31">
            <v>3</v>
          </cell>
          <cell r="DH31">
            <v>3</v>
          </cell>
          <cell r="DI31">
            <v>5</v>
          </cell>
          <cell r="DJ31">
            <v>5</v>
          </cell>
          <cell r="DK31">
            <v>4</v>
          </cell>
          <cell r="DL31">
            <v>4</v>
          </cell>
          <cell r="DM31">
            <v>3</v>
          </cell>
          <cell r="DN31">
            <v>3</v>
          </cell>
          <cell r="DO31">
            <v>3</v>
          </cell>
          <cell r="DP31">
            <v>3</v>
          </cell>
          <cell r="DQ31">
            <v>3</v>
          </cell>
          <cell r="DR31">
            <v>3</v>
          </cell>
          <cell r="DS31">
            <v>3</v>
          </cell>
          <cell r="DT31">
            <v>3</v>
          </cell>
          <cell r="DU31">
            <v>3</v>
          </cell>
          <cell r="DV31">
            <v>5</v>
          </cell>
          <cell r="DW31">
            <v>6</v>
          </cell>
          <cell r="DX31">
            <v>6</v>
          </cell>
          <cell r="DY31">
            <v>6</v>
          </cell>
          <cell r="DZ31">
            <v>6</v>
          </cell>
          <cell r="EA31">
            <v>6</v>
          </cell>
          <cell r="EB31">
            <v>6</v>
          </cell>
          <cell r="EC31">
            <v>6</v>
          </cell>
          <cell r="ED31">
            <v>6</v>
          </cell>
          <cell r="EE31">
            <v>6</v>
          </cell>
          <cell r="EF31">
            <v>6</v>
          </cell>
          <cell r="EG31">
            <v>6</v>
          </cell>
          <cell r="EH31">
            <v>6</v>
          </cell>
          <cell r="EI31">
            <v>6</v>
          </cell>
          <cell r="EJ31">
            <v>3</v>
          </cell>
          <cell r="EK31">
            <v>5</v>
          </cell>
          <cell r="EL31">
            <v>4</v>
          </cell>
          <cell r="EM31">
            <v>4</v>
          </cell>
          <cell r="EN31">
            <v>4</v>
          </cell>
          <cell r="EO31">
            <v>6</v>
          </cell>
          <cell r="EP31">
            <v>5</v>
          </cell>
          <cell r="EQ31">
            <v>5</v>
          </cell>
          <cell r="ER31">
            <v>5</v>
          </cell>
          <cell r="ES31">
            <v>4</v>
          </cell>
          <cell r="ET31">
            <v>4</v>
          </cell>
          <cell r="EU31">
            <v>4</v>
          </cell>
          <cell r="EV31">
            <v>4</v>
          </cell>
          <cell r="EW31">
            <v>4</v>
          </cell>
          <cell r="EX31">
            <v>4</v>
          </cell>
          <cell r="EY31">
            <v>4</v>
          </cell>
          <cell r="EZ31">
            <v>4</v>
          </cell>
          <cell r="FA31">
            <v>4</v>
          </cell>
          <cell r="FB31">
            <v>4</v>
          </cell>
          <cell r="FC31">
            <v>4</v>
          </cell>
          <cell r="FD31">
            <v>4</v>
          </cell>
          <cell r="FE31">
            <v>4</v>
          </cell>
          <cell r="FF31">
            <v>4</v>
          </cell>
          <cell r="FG31">
            <v>4</v>
          </cell>
          <cell r="FH31">
            <v>4</v>
          </cell>
          <cell r="FI31">
            <v>6</v>
          </cell>
          <cell r="FJ31">
            <v>6</v>
          </cell>
          <cell r="FK31">
            <v>6</v>
          </cell>
          <cell r="FL31">
            <v>6</v>
          </cell>
          <cell r="FM31">
            <v>6</v>
          </cell>
          <cell r="FN31">
            <v>6</v>
          </cell>
          <cell r="FO31">
            <v>6</v>
          </cell>
          <cell r="FP31">
            <v>6</v>
          </cell>
          <cell r="FQ31">
            <v>6</v>
          </cell>
          <cell r="FR31">
            <v>6</v>
          </cell>
          <cell r="FS31">
            <v>6</v>
          </cell>
          <cell r="FT31">
            <v>6</v>
          </cell>
          <cell r="FU31">
            <v>6</v>
          </cell>
          <cell r="FV31">
            <v>6</v>
          </cell>
          <cell r="FW31">
            <v>6</v>
          </cell>
          <cell r="FX31">
            <v>6</v>
          </cell>
          <cell r="FY31">
            <v>4</v>
          </cell>
          <cell r="FZ31">
            <v>4</v>
          </cell>
          <cell r="GA31">
            <v>4</v>
          </cell>
          <cell r="GB31">
            <v>4</v>
          </cell>
          <cell r="GC31">
            <v>4</v>
          </cell>
          <cell r="GD31">
            <v>4</v>
          </cell>
          <cell r="GE31">
            <v>4</v>
          </cell>
          <cell r="GF31">
            <v>4</v>
          </cell>
          <cell r="GG31">
            <v>4</v>
          </cell>
          <cell r="GH31">
            <v>4</v>
          </cell>
          <cell r="GI31">
            <v>4</v>
          </cell>
          <cell r="GJ31">
            <v>4</v>
          </cell>
          <cell r="GK31">
            <v>4</v>
          </cell>
          <cell r="GL31">
            <v>4</v>
          </cell>
          <cell r="GM31">
            <v>4</v>
          </cell>
          <cell r="GN31">
            <v>4</v>
          </cell>
          <cell r="GO31">
            <v>6</v>
          </cell>
          <cell r="GP31">
            <v>6</v>
          </cell>
          <cell r="GQ31">
            <v>6</v>
          </cell>
          <cell r="GR31">
            <v>6</v>
          </cell>
          <cell r="GS31">
            <v>6</v>
          </cell>
          <cell r="GT31">
            <v>6</v>
          </cell>
          <cell r="GU31">
            <v>6</v>
          </cell>
          <cell r="GV31">
            <v>6</v>
          </cell>
        </row>
        <row r="32">
          <cell r="A32" t="str">
            <v>Mariann Ham</v>
          </cell>
          <cell r="B32" t="str">
            <v>McKinley</v>
          </cell>
          <cell r="C32">
            <v>41211</v>
          </cell>
          <cell r="D32">
            <v>41211</v>
          </cell>
          <cell r="E32" t="str">
            <v>Male</v>
          </cell>
          <cell r="F32" t="str">
            <v>American Indian/Native American or Alaska Native</v>
          </cell>
          <cell r="H32" t="str">
            <v>Masters</v>
          </cell>
          <cell r="J32">
            <v>14</v>
          </cell>
          <cell r="K32" t="str">
            <v>Science</v>
          </cell>
          <cell r="M32" t="str">
            <v>9,11,12</v>
          </cell>
          <cell r="O32">
            <v>22</v>
          </cell>
          <cell r="P32">
            <v>14</v>
          </cell>
          <cell r="Q32" t="str">
            <v>We have shared digital devices in the classroom.</v>
          </cell>
          <cell r="R32">
            <v>0</v>
          </cell>
          <cell r="S32">
            <v>1</v>
          </cell>
          <cell r="T32">
            <v>4</v>
          </cell>
          <cell r="U32">
            <v>4</v>
          </cell>
          <cell r="V32">
            <v>5</v>
          </cell>
          <cell r="W32">
            <v>2</v>
          </cell>
          <cell r="X32">
            <v>2</v>
          </cell>
          <cell r="Y32">
            <v>2</v>
          </cell>
          <cell r="Z32">
            <v>2</v>
          </cell>
          <cell r="AA32">
            <v>3</v>
          </cell>
          <cell r="AB32">
            <v>3</v>
          </cell>
          <cell r="AC32">
            <v>4</v>
          </cell>
          <cell r="AD32">
            <v>4</v>
          </cell>
          <cell r="AE32">
            <v>3</v>
          </cell>
          <cell r="AF32">
            <v>3</v>
          </cell>
          <cell r="AG32">
            <v>2</v>
          </cell>
          <cell r="AH32">
            <v>2</v>
          </cell>
          <cell r="AI32">
            <v>4</v>
          </cell>
          <cell r="AJ32">
            <v>4</v>
          </cell>
          <cell r="AK32">
            <v>2</v>
          </cell>
          <cell r="AL32">
            <v>5</v>
          </cell>
          <cell r="AM32">
            <v>5</v>
          </cell>
          <cell r="AN32">
            <v>5</v>
          </cell>
          <cell r="AO32">
            <v>5</v>
          </cell>
          <cell r="AP32">
            <v>5</v>
          </cell>
          <cell r="AQ32">
            <v>4</v>
          </cell>
          <cell r="AR32">
            <v>4</v>
          </cell>
          <cell r="AS32">
            <v>5</v>
          </cell>
          <cell r="AT32">
            <v>5</v>
          </cell>
          <cell r="AU32">
            <v>5</v>
          </cell>
          <cell r="AV32">
            <v>5</v>
          </cell>
          <cell r="AW32">
            <v>5</v>
          </cell>
          <cell r="AX32">
            <v>4</v>
          </cell>
          <cell r="AY32">
            <v>2</v>
          </cell>
          <cell r="AZ32">
            <v>4</v>
          </cell>
          <cell r="BA32">
            <v>3</v>
          </cell>
          <cell r="BB32">
            <v>4</v>
          </cell>
          <cell r="BC32">
            <v>5</v>
          </cell>
          <cell r="BD32">
            <v>4</v>
          </cell>
          <cell r="BE32">
            <v>4</v>
          </cell>
          <cell r="BF32">
            <v>4</v>
          </cell>
          <cell r="BG32">
            <v>2</v>
          </cell>
          <cell r="BH32">
            <v>2</v>
          </cell>
          <cell r="BI32">
            <v>2</v>
          </cell>
          <cell r="BJ32">
            <v>1</v>
          </cell>
          <cell r="BK32">
            <v>3</v>
          </cell>
          <cell r="BL32">
            <v>3</v>
          </cell>
          <cell r="BM32">
            <v>3</v>
          </cell>
          <cell r="BN32">
            <v>1</v>
          </cell>
          <cell r="BO32">
            <v>1</v>
          </cell>
          <cell r="BP32">
            <v>4</v>
          </cell>
          <cell r="BQ32">
            <v>4</v>
          </cell>
          <cell r="BR32">
            <v>6</v>
          </cell>
          <cell r="BS32">
            <v>2</v>
          </cell>
          <cell r="BT32">
            <v>1</v>
          </cell>
          <cell r="BU32">
            <v>5</v>
          </cell>
          <cell r="BV32">
            <v>6</v>
          </cell>
          <cell r="BW32">
            <v>2</v>
          </cell>
          <cell r="BX32">
            <v>6</v>
          </cell>
          <cell r="BY32">
            <v>6</v>
          </cell>
          <cell r="BZ32">
            <v>5</v>
          </cell>
          <cell r="CA32">
            <v>2</v>
          </cell>
          <cell r="CB32">
            <v>1</v>
          </cell>
          <cell r="CC32">
            <v>6</v>
          </cell>
          <cell r="CD32">
            <v>4</v>
          </cell>
          <cell r="CE32">
            <v>1</v>
          </cell>
          <cell r="CF32">
            <v>1</v>
          </cell>
          <cell r="CG32">
            <v>1</v>
          </cell>
          <cell r="CH32">
            <v>1</v>
          </cell>
          <cell r="CI32">
            <v>1</v>
          </cell>
          <cell r="CJ32">
            <v>1</v>
          </cell>
          <cell r="CK32">
            <v>1</v>
          </cell>
          <cell r="CL32">
            <v>1</v>
          </cell>
          <cell r="CM32">
            <v>1</v>
          </cell>
          <cell r="CN32">
            <v>2</v>
          </cell>
          <cell r="CO32">
            <v>1</v>
          </cell>
          <cell r="CP32">
            <v>6</v>
          </cell>
          <cell r="CQ32">
            <v>6</v>
          </cell>
          <cell r="CR32">
            <v>6</v>
          </cell>
          <cell r="CS32">
            <v>4</v>
          </cell>
          <cell r="CT32">
            <v>3</v>
          </cell>
          <cell r="CU32">
            <v>2</v>
          </cell>
          <cell r="CV32">
            <v>6</v>
          </cell>
          <cell r="CW32">
            <v>6</v>
          </cell>
          <cell r="CX32">
            <v>5</v>
          </cell>
          <cell r="CY32">
            <v>5</v>
          </cell>
          <cell r="CZ32">
            <v>5</v>
          </cell>
          <cell r="DA32">
            <v>3</v>
          </cell>
          <cell r="DB32">
            <v>6</v>
          </cell>
          <cell r="DC32">
            <v>4</v>
          </cell>
          <cell r="DD32">
            <v>1</v>
          </cell>
          <cell r="DE32">
            <v>5</v>
          </cell>
          <cell r="DF32">
            <v>4</v>
          </cell>
          <cell r="DG32">
            <v>1</v>
          </cell>
          <cell r="DH32">
            <v>1</v>
          </cell>
          <cell r="DI32">
            <v>3</v>
          </cell>
          <cell r="DJ32">
            <v>3</v>
          </cell>
          <cell r="DK32">
            <v>1</v>
          </cell>
          <cell r="DL32">
            <v>1</v>
          </cell>
          <cell r="DM32">
            <v>1</v>
          </cell>
          <cell r="DN32">
            <v>1</v>
          </cell>
          <cell r="DO32">
            <v>1</v>
          </cell>
          <cell r="DP32">
            <v>1</v>
          </cell>
          <cell r="DQ32">
            <v>1</v>
          </cell>
          <cell r="DR32">
            <v>1</v>
          </cell>
          <cell r="DS32">
            <v>1</v>
          </cell>
          <cell r="DT32">
            <v>2</v>
          </cell>
          <cell r="DU32">
            <v>3</v>
          </cell>
          <cell r="DV32">
            <v>5</v>
          </cell>
          <cell r="DW32">
            <v>5</v>
          </cell>
          <cell r="DX32">
            <v>6</v>
          </cell>
          <cell r="DY32">
            <v>1</v>
          </cell>
          <cell r="DZ32">
            <v>4</v>
          </cell>
          <cell r="EA32">
            <v>4</v>
          </cell>
          <cell r="EB32">
            <v>6</v>
          </cell>
          <cell r="EC32">
            <v>5</v>
          </cell>
          <cell r="ED32">
            <v>4</v>
          </cell>
          <cell r="EE32">
            <v>4</v>
          </cell>
          <cell r="EF32">
            <v>3</v>
          </cell>
          <cell r="EG32">
            <v>3</v>
          </cell>
          <cell r="EH32">
            <v>2</v>
          </cell>
          <cell r="EI32">
            <v>4</v>
          </cell>
          <cell r="EJ32">
            <v>1</v>
          </cell>
          <cell r="EK32">
            <v>5</v>
          </cell>
          <cell r="EL32">
            <v>5</v>
          </cell>
          <cell r="EM32">
            <v>4</v>
          </cell>
          <cell r="EN32">
            <v>1</v>
          </cell>
          <cell r="EO32">
            <v>5</v>
          </cell>
          <cell r="EP32">
            <v>3</v>
          </cell>
          <cell r="EQ32">
            <v>1</v>
          </cell>
          <cell r="ER32">
            <v>1</v>
          </cell>
          <cell r="ES32">
            <v>4</v>
          </cell>
          <cell r="ET32">
            <v>1</v>
          </cell>
          <cell r="EU32">
            <v>1</v>
          </cell>
          <cell r="EV32">
            <v>1</v>
          </cell>
          <cell r="EW32">
            <v>1</v>
          </cell>
          <cell r="EX32">
            <v>1</v>
          </cell>
          <cell r="EY32">
            <v>3</v>
          </cell>
          <cell r="EZ32">
            <v>5</v>
          </cell>
          <cell r="FA32">
            <v>2</v>
          </cell>
          <cell r="FB32">
            <v>5</v>
          </cell>
          <cell r="FC32">
            <v>6</v>
          </cell>
          <cell r="FD32">
            <v>6</v>
          </cell>
          <cell r="FE32">
            <v>2</v>
          </cell>
          <cell r="FF32">
            <v>4</v>
          </cell>
          <cell r="FG32">
            <v>4</v>
          </cell>
          <cell r="FH32">
            <v>5</v>
          </cell>
          <cell r="FI32">
            <v>6</v>
          </cell>
          <cell r="FJ32">
            <v>5</v>
          </cell>
          <cell r="FK32">
            <v>5</v>
          </cell>
          <cell r="FL32">
            <v>5</v>
          </cell>
          <cell r="FM32">
            <v>5</v>
          </cell>
          <cell r="FN32">
            <v>5</v>
          </cell>
          <cell r="FO32">
            <v>5</v>
          </cell>
          <cell r="FP32">
            <v>3</v>
          </cell>
          <cell r="FQ32">
            <v>5</v>
          </cell>
          <cell r="FR32">
            <v>4</v>
          </cell>
          <cell r="FS32">
            <v>3</v>
          </cell>
          <cell r="FT32">
            <v>2</v>
          </cell>
          <cell r="FU32">
            <v>4</v>
          </cell>
          <cell r="FV32">
            <v>3</v>
          </cell>
          <cell r="FW32">
            <v>2</v>
          </cell>
          <cell r="FX32">
            <v>2</v>
          </cell>
          <cell r="FY32">
            <v>5</v>
          </cell>
          <cell r="FZ32">
            <v>2</v>
          </cell>
          <cell r="GA32">
            <v>2</v>
          </cell>
          <cell r="GB32">
            <v>2</v>
          </cell>
          <cell r="GC32">
            <v>2</v>
          </cell>
          <cell r="GD32">
            <v>3</v>
          </cell>
          <cell r="GE32">
            <v>3</v>
          </cell>
          <cell r="GF32">
            <v>3</v>
          </cell>
          <cell r="GG32">
            <v>3</v>
          </cell>
          <cell r="GH32">
            <v>5</v>
          </cell>
          <cell r="GI32">
            <v>5</v>
          </cell>
          <cell r="GJ32">
            <v>5</v>
          </cell>
          <cell r="GK32">
            <v>2</v>
          </cell>
          <cell r="GL32">
            <v>5</v>
          </cell>
          <cell r="GM32">
            <v>5</v>
          </cell>
          <cell r="GN32">
            <v>4</v>
          </cell>
          <cell r="GO32">
            <v>5</v>
          </cell>
          <cell r="GP32">
            <v>3</v>
          </cell>
          <cell r="GQ32">
            <v>3</v>
          </cell>
          <cell r="GR32">
            <v>5</v>
          </cell>
          <cell r="GS32">
            <v>3</v>
          </cell>
          <cell r="GT32">
            <v>3</v>
          </cell>
          <cell r="GU32">
            <v>5</v>
          </cell>
          <cell r="GV32">
            <v>2</v>
          </cell>
        </row>
        <row r="33">
          <cell r="A33" t="str">
            <v>Ines Christie</v>
          </cell>
          <cell r="B33" t="str">
            <v>McKinley</v>
          </cell>
          <cell r="C33">
            <v>41207</v>
          </cell>
          <cell r="D33">
            <v>41207</v>
          </cell>
          <cell r="E33" t="str">
            <v>Male</v>
          </cell>
          <cell r="F33" t="str">
            <v>White</v>
          </cell>
          <cell r="H33" t="str">
            <v>Masters</v>
          </cell>
          <cell r="J33">
            <v>8</v>
          </cell>
          <cell r="K33" t="str">
            <v>Vocational Education</v>
          </cell>
          <cell r="M33" t="str">
            <v>9,10,11,12</v>
          </cell>
          <cell r="O33">
            <v>22</v>
          </cell>
          <cell r="P33">
            <v>8</v>
          </cell>
          <cell r="Q33" t="str">
            <v>We have shared digital devices in the classroom.</v>
          </cell>
          <cell r="R33">
            <v>0</v>
          </cell>
          <cell r="S33">
            <v>1</v>
          </cell>
          <cell r="T33">
            <v>2</v>
          </cell>
          <cell r="U33">
            <v>4</v>
          </cell>
          <cell r="V33">
            <v>5</v>
          </cell>
          <cell r="W33">
            <v>4</v>
          </cell>
          <cell r="X33">
            <v>2</v>
          </cell>
          <cell r="Y33">
            <v>2</v>
          </cell>
          <cell r="Z33">
            <v>2</v>
          </cell>
          <cell r="AA33">
            <v>1</v>
          </cell>
          <cell r="AB33">
            <v>4</v>
          </cell>
          <cell r="AC33">
            <v>4</v>
          </cell>
          <cell r="AD33">
            <v>1</v>
          </cell>
          <cell r="AE33">
            <v>2</v>
          </cell>
          <cell r="AF33">
            <v>2</v>
          </cell>
          <cell r="AG33">
            <v>2</v>
          </cell>
          <cell r="AH33">
            <v>2</v>
          </cell>
          <cell r="AI33">
            <v>4</v>
          </cell>
          <cell r="AJ33">
            <v>4</v>
          </cell>
          <cell r="AK33">
            <v>4</v>
          </cell>
          <cell r="AL33">
            <v>5</v>
          </cell>
          <cell r="AM33">
            <v>5</v>
          </cell>
          <cell r="AN33">
            <v>5</v>
          </cell>
          <cell r="AO33">
            <v>5</v>
          </cell>
          <cell r="AP33">
            <v>4</v>
          </cell>
          <cell r="AQ33">
            <v>4</v>
          </cell>
          <cell r="AR33">
            <v>4</v>
          </cell>
          <cell r="AS33">
            <v>4</v>
          </cell>
          <cell r="AT33">
            <v>4</v>
          </cell>
          <cell r="AU33">
            <v>4</v>
          </cell>
          <cell r="AV33">
            <v>3</v>
          </cell>
          <cell r="AW33">
            <v>4</v>
          </cell>
          <cell r="AX33">
            <v>4</v>
          </cell>
          <cell r="AY33">
            <v>2</v>
          </cell>
          <cell r="AZ33">
            <v>4</v>
          </cell>
          <cell r="BA33">
            <v>4</v>
          </cell>
          <cell r="BB33">
            <v>4</v>
          </cell>
          <cell r="BC33">
            <v>4</v>
          </cell>
          <cell r="BD33">
            <v>4</v>
          </cell>
          <cell r="BE33">
            <v>4</v>
          </cell>
          <cell r="BF33">
            <v>3</v>
          </cell>
          <cell r="BG33">
            <v>4</v>
          </cell>
          <cell r="BH33">
            <v>3</v>
          </cell>
          <cell r="BI33">
            <v>2</v>
          </cell>
          <cell r="BJ33">
            <v>2</v>
          </cell>
          <cell r="BK33">
            <v>2</v>
          </cell>
          <cell r="BL33">
            <v>4</v>
          </cell>
          <cell r="BM33">
            <v>1</v>
          </cell>
          <cell r="BN33">
            <v>2</v>
          </cell>
          <cell r="BO33">
            <v>2</v>
          </cell>
          <cell r="BP33">
            <v>5</v>
          </cell>
          <cell r="BQ33">
            <v>4</v>
          </cell>
          <cell r="BR33">
            <v>5</v>
          </cell>
          <cell r="BS33">
            <v>4</v>
          </cell>
          <cell r="BT33">
            <v>4</v>
          </cell>
          <cell r="BU33">
            <v>4</v>
          </cell>
          <cell r="BV33">
            <v>3</v>
          </cell>
          <cell r="BW33">
            <v>2</v>
          </cell>
          <cell r="BX33">
            <v>3</v>
          </cell>
          <cell r="BY33">
            <v>6</v>
          </cell>
          <cell r="BZ33">
            <v>4</v>
          </cell>
          <cell r="CA33">
            <v>1</v>
          </cell>
          <cell r="CB33">
            <v>1</v>
          </cell>
          <cell r="CC33">
            <v>5</v>
          </cell>
          <cell r="CD33">
            <v>2</v>
          </cell>
          <cell r="CE33">
            <v>1</v>
          </cell>
          <cell r="CF33">
            <v>1</v>
          </cell>
          <cell r="CG33">
            <v>1</v>
          </cell>
          <cell r="CH33">
            <v>1</v>
          </cell>
          <cell r="CI33">
            <v>1</v>
          </cell>
          <cell r="CJ33">
            <v>1</v>
          </cell>
          <cell r="CK33">
            <v>1</v>
          </cell>
          <cell r="CL33">
            <v>1</v>
          </cell>
          <cell r="CM33">
            <v>1</v>
          </cell>
          <cell r="CN33">
            <v>1</v>
          </cell>
          <cell r="CO33">
            <v>5</v>
          </cell>
          <cell r="CP33">
            <v>6</v>
          </cell>
          <cell r="CQ33">
            <v>6</v>
          </cell>
          <cell r="CR33">
            <v>6</v>
          </cell>
          <cell r="CS33">
            <v>5</v>
          </cell>
          <cell r="CT33">
            <v>1</v>
          </cell>
          <cell r="CU33">
            <v>1</v>
          </cell>
          <cell r="CV33">
            <v>6</v>
          </cell>
          <cell r="CW33">
            <v>6</v>
          </cell>
          <cell r="CX33">
            <v>6</v>
          </cell>
          <cell r="CY33">
            <v>1</v>
          </cell>
          <cell r="CZ33">
            <v>3</v>
          </cell>
          <cell r="DA33">
            <v>1</v>
          </cell>
          <cell r="DB33">
            <v>6</v>
          </cell>
          <cell r="DC33">
            <v>3</v>
          </cell>
          <cell r="DD33">
            <v>6</v>
          </cell>
          <cell r="DE33">
            <v>2</v>
          </cell>
          <cell r="DF33">
            <v>2</v>
          </cell>
          <cell r="DG33">
            <v>1</v>
          </cell>
          <cell r="DH33">
            <v>1</v>
          </cell>
          <cell r="DI33">
            <v>4</v>
          </cell>
          <cell r="DJ33">
            <v>2</v>
          </cell>
          <cell r="DK33">
            <v>1</v>
          </cell>
          <cell r="DL33">
            <v>2</v>
          </cell>
          <cell r="DM33">
            <v>1</v>
          </cell>
          <cell r="DN33">
            <v>1</v>
          </cell>
          <cell r="DO33">
            <v>1</v>
          </cell>
          <cell r="DP33">
            <v>1</v>
          </cell>
          <cell r="DQ33">
            <v>1</v>
          </cell>
          <cell r="DR33">
            <v>1</v>
          </cell>
          <cell r="DS33">
            <v>1</v>
          </cell>
          <cell r="DT33">
            <v>1</v>
          </cell>
          <cell r="DU33">
            <v>2</v>
          </cell>
          <cell r="DV33">
            <v>5</v>
          </cell>
          <cell r="DW33">
            <v>5</v>
          </cell>
          <cell r="DX33">
            <v>6</v>
          </cell>
          <cell r="DY33">
            <v>3</v>
          </cell>
          <cell r="DZ33">
            <v>1</v>
          </cell>
          <cell r="EA33">
            <v>1</v>
          </cell>
          <cell r="EB33">
            <v>6</v>
          </cell>
          <cell r="EC33">
            <v>1</v>
          </cell>
          <cell r="ED33">
            <v>1</v>
          </cell>
          <cell r="EE33">
            <v>1</v>
          </cell>
          <cell r="EF33">
            <v>2</v>
          </cell>
          <cell r="EG33">
            <v>1</v>
          </cell>
          <cell r="EH33">
            <v>1</v>
          </cell>
          <cell r="EI33">
            <v>1</v>
          </cell>
          <cell r="EJ33">
            <v>1</v>
          </cell>
          <cell r="EK33">
            <v>5</v>
          </cell>
          <cell r="EL33">
            <v>4</v>
          </cell>
          <cell r="EM33">
            <v>2</v>
          </cell>
          <cell r="EN33">
            <v>1</v>
          </cell>
          <cell r="EO33">
            <v>6</v>
          </cell>
          <cell r="EP33">
            <v>2</v>
          </cell>
          <cell r="EQ33">
            <v>1</v>
          </cell>
          <cell r="ER33">
            <v>2</v>
          </cell>
          <cell r="ES33">
            <v>1</v>
          </cell>
          <cell r="ET33">
            <v>1</v>
          </cell>
          <cell r="EU33">
            <v>1</v>
          </cell>
          <cell r="EV33">
            <v>1</v>
          </cell>
          <cell r="EW33">
            <v>1</v>
          </cell>
          <cell r="EX33">
            <v>1</v>
          </cell>
          <cell r="EY33">
            <v>1</v>
          </cell>
          <cell r="EZ33">
            <v>1</v>
          </cell>
          <cell r="FA33">
            <v>5</v>
          </cell>
          <cell r="FB33">
            <v>5</v>
          </cell>
          <cell r="FC33">
            <v>6</v>
          </cell>
          <cell r="FD33">
            <v>6</v>
          </cell>
          <cell r="FE33">
            <v>2</v>
          </cell>
          <cell r="FF33">
            <v>6</v>
          </cell>
          <cell r="FG33">
            <v>5</v>
          </cell>
          <cell r="FH33">
            <v>6</v>
          </cell>
          <cell r="FI33">
            <v>6</v>
          </cell>
          <cell r="FJ33">
            <v>5</v>
          </cell>
          <cell r="FK33">
            <v>1</v>
          </cell>
          <cell r="FL33">
            <v>6</v>
          </cell>
          <cell r="FM33">
            <v>1</v>
          </cell>
          <cell r="FN33">
            <v>6</v>
          </cell>
          <cell r="FO33">
            <v>3</v>
          </cell>
          <cell r="FP33">
            <v>6</v>
          </cell>
          <cell r="FQ33">
            <v>6</v>
          </cell>
          <cell r="FR33">
            <v>5</v>
          </cell>
          <cell r="FS33">
            <v>1</v>
          </cell>
          <cell r="FT33">
            <v>1</v>
          </cell>
          <cell r="FU33">
            <v>6</v>
          </cell>
          <cell r="FV33">
            <v>2</v>
          </cell>
          <cell r="FW33">
            <v>1</v>
          </cell>
          <cell r="FX33">
            <v>2</v>
          </cell>
          <cell r="FY33">
            <v>1</v>
          </cell>
          <cell r="FZ33">
            <v>1</v>
          </cell>
          <cell r="GA33">
            <v>1</v>
          </cell>
          <cell r="GB33">
            <v>1</v>
          </cell>
          <cell r="GC33">
            <v>1</v>
          </cell>
          <cell r="GD33">
            <v>1</v>
          </cell>
          <cell r="GE33">
            <v>1</v>
          </cell>
          <cell r="GF33">
            <v>1</v>
          </cell>
          <cell r="GG33">
            <v>5</v>
          </cell>
          <cell r="GH33">
            <v>6</v>
          </cell>
          <cell r="GI33">
            <v>6</v>
          </cell>
          <cell r="GJ33">
            <v>6</v>
          </cell>
          <cell r="GK33">
            <v>2</v>
          </cell>
          <cell r="GL33">
            <v>1</v>
          </cell>
          <cell r="GM33">
            <v>2</v>
          </cell>
          <cell r="GN33">
            <v>6</v>
          </cell>
          <cell r="GO33">
            <v>6</v>
          </cell>
          <cell r="GP33">
            <v>1</v>
          </cell>
          <cell r="GQ33">
            <v>1</v>
          </cell>
          <cell r="GR33">
            <v>6</v>
          </cell>
          <cell r="GS33">
            <v>1</v>
          </cell>
          <cell r="GT33">
            <v>6</v>
          </cell>
          <cell r="GU33">
            <v>5</v>
          </cell>
          <cell r="GV33">
            <v>6</v>
          </cell>
        </row>
        <row r="34">
          <cell r="A34" t="str">
            <v>Lorita Hardesty</v>
          </cell>
          <cell r="B34" t="str">
            <v>McKinley</v>
          </cell>
          <cell r="C34">
            <v>41212</v>
          </cell>
          <cell r="D34">
            <v>41212</v>
          </cell>
          <cell r="E34" t="str">
            <v>Female</v>
          </cell>
          <cell r="F34" t="str">
            <v>Hispanic or Latino</v>
          </cell>
          <cell r="H34" t="str">
            <v>Masters</v>
          </cell>
          <cell r="J34">
            <v>14</v>
          </cell>
          <cell r="K34" t="str">
            <v>Vocational Education</v>
          </cell>
          <cell r="M34" t="str">
            <v>9,10,11,12</v>
          </cell>
          <cell r="O34">
            <v>26</v>
          </cell>
          <cell r="P34">
            <v>14</v>
          </cell>
          <cell r="Q34" t="str">
            <v>We have shared digital devices in the classroom.,We have one-to-one digital devices in the classroom.</v>
          </cell>
          <cell r="R34">
            <v>0</v>
          </cell>
          <cell r="S34">
            <v>1</v>
          </cell>
          <cell r="T34">
            <v>4</v>
          </cell>
          <cell r="U34">
            <v>4</v>
          </cell>
          <cell r="V34">
            <v>5</v>
          </cell>
          <cell r="W34">
            <v>4</v>
          </cell>
          <cell r="X34">
            <v>3</v>
          </cell>
          <cell r="Y34">
            <v>3</v>
          </cell>
          <cell r="Z34">
            <v>4</v>
          </cell>
          <cell r="AA34">
            <v>5</v>
          </cell>
          <cell r="AB34">
            <v>5</v>
          </cell>
          <cell r="AC34">
            <v>5</v>
          </cell>
          <cell r="AD34">
            <v>5</v>
          </cell>
          <cell r="AE34">
            <v>5</v>
          </cell>
          <cell r="AF34">
            <v>5</v>
          </cell>
          <cell r="AG34">
            <v>5</v>
          </cell>
          <cell r="AH34">
            <v>5</v>
          </cell>
          <cell r="AI34">
            <v>5</v>
          </cell>
          <cell r="AJ34">
            <v>5</v>
          </cell>
          <cell r="AK34">
            <v>5</v>
          </cell>
          <cell r="AL34">
            <v>5</v>
          </cell>
          <cell r="AM34">
            <v>5</v>
          </cell>
          <cell r="AN34">
            <v>5</v>
          </cell>
          <cell r="AO34">
            <v>5</v>
          </cell>
          <cell r="AP34">
            <v>5</v>
          </cell>
          <cell r="AQ34">
            <v>5</v>
          </cell>
          <cell r="AR34">
            <v>5</v>
          </cell>
          <cell r="AS34">
            <v>5</v>
          </cell>
          <cell r="AT34">
            <v>5</v>
          </cell>
          <cell r="AU34">
            <v>5</v>
          </cell>
          <cell r="AV34">
            <v>5</v>
          </cell>
          <cell r="AW34">
            <v>5</v>
          </cell>
          <cell r="AX34">
            <v>5</v>
          </cell>
          <cell r="AY34">
            <v>5</v>
          </cell>
          <cell r="AZ34">
            <v>5</v>
          </cell>
          <cell r="BA34">
            <v>5</v>
          </cell>
          <cell r="BB34">
            <v>5</v>
          </cell>
          <cell r="BC34">
            <v>5</v>
          </cell>
          <cell r="BD34">
            <v>5</v>
          </cell>
          <cell r="BE34">
            <v>5</v>
          </cell>
          <cell r="BF34">
            <v>5</v>
          </cell>
          <cell r="BG34">
            <v>5</v>
          </cell>
          <cell r="BH34">
            <v>5</v>
          </cell>
          <cell r="BI34">
            <v>6</v>
          </cell>
          <cell r="BJ34">
            <v>6</v>
          </cell>
          <cell r="BK34">
            <v>6</v>
          </cell>
          <cell r="BL34">
            <v>6</v>
          </cell>
          <cell r="BM34">
            <v>6</v>
          </cell>
          <cell r="BN34">
            <v>6</v>
          </cell>
          <cell r="BO34">
            <v>6</v>
          </cell>
          <cell r="BP34">
            <v>6</v>
          </cell>
          <cell r="BQ34">
            <v>6</v>
          </cell>
          <cell r="BR34">
            <v>6</v>
          </cell>
          <cell r="BS34">
            <v>6</v>
          </cell>
          <cell r="BT34">
            <v>6</v>
          </cell>
          <cell r="BU34">
            <v>6</v>
          </cell>
          <cell r="BV34">
            <v>6</v>
          </cell>
          <cell r="BW34">
            <v>6</v>
          </cell>
          <cell r="BX34">
            <v>6</v>
          </cell>
          <cell r="BY34">
            <v>6</v>
          </cell>
          <cell r="BZ34">
            <v>6</v>
          </cell>
          <cell r="CA34">
            <v>6</v>
          </cell>
          <cell r="CB34">
            <v>6</v>
          </cell>
          <cell r="CC34">
            <v>6</v>
          </cell>
          <cell r="CD34">
            <v>6</v>
          </cell>
          <cell r="CE34">
            <v>6</v>
          </cell>
          <cell r="CF34">
            <v>6</v>
          </cell>
          <cell r="CG34">
            <v>6</v>
          </cell>
          <cell r="CH34">
            <v>6</v>
          </cell>
          <cell r="CI34">
            <v>6</v>
          </cell>
          <cell r="CJ34">
            <v>6</v>
          </cell>
          <cell r="CK34">
            <v>6</v>
          </cell>
          <cell r="CL34">
            <v>6</v>
          </cell>
          <cell r="CM34">
            <v>6</v>
          </cell>
          <cell r="CN34">
            <v>1</v>
          </cell>
          <cell r="CO34">
            <v>6</v>
          </cell>
          <cell r="CP34">
            <v>6</v>
          </cell>
          <cell r="CQ34">
            <v>6</v>
          </cell>
          <cell r="CR34">
            <v>6</v>
          </cell>
          <cell r="CS34">
            <v>1</v>
          </cell>
          <cell r="CT34">
            <v>6</v>
          </cell>
          <cell r="CU34">
            <v>1</v>
          </cell>
          <cell r="CV34">
            <v>6</v>
          </cell>
          <cell r="CW34">
            <v>6</v>
          </cell>
          <cell r="CX34">
            <v>1</v>
          </cell>
          <cell r="CY34">
            <v>1</v>
          </cell>
          <cell r="CZ34">
            <v>6</v>
          </cell>
          <cell r="DA34">
            <v>1</v>
          </cell>
          <cell r="DB34">
            <v>6</v>
          </cell>
          <cell r="DC34">
            <v>6</v>
          </cell>
          <cell r="DD34">
            <v>1</v>
          </cell>
          <cell r="DE34">
            <v>6</v>
          </cell>
          <cell r="DF34">
            <v>6</v>
          </cell>
          <cell r="DG34">
            <v>6</v>
          </cell>
          <cell r="DH34">
            <v>6</v>
          </cell>
          <cell r="DI34">
            <v>6</v>
          </cell>
          <cell r="DJ34">
            <v>6</v>
          </cell>
          <cell r="DK34">
            <v>6</v>
          </cell>
          <cell r="DL34">
            <v>6</v>
          </cell>
          <cell r="DM34">
            <v>6</v>
          </cell>
          <cell r="DN34">
            <v>6</v>
          </cell>
          <cell r="DO34">
            <v>6</v>
          </cell>
          <cell r="DP34">
            <v>6</v>
          </cell>
          <cell r="DQ34">
            <v>6</v>
          </cell>
          <cell r="DR34">
            <v>6</v>
          </cell>
          <cell r="DS34">
            <v>6</v>
          </cell>
          <cell r="DT34">
            <v>1</v>
          </cell>
          <cell r="DU34">
            <v>6</v>
          </cell>
          <cell r="DV34">
            <v>6</v>
          </cell>
          <cell r="DW34">
            <v>6</v>
          </cell>
          <cell r="DX34">
            <v>6</v>
          </cell>
          <cell r="DY34">
            <v>1</v>
          </cell>
          <cell r="DZ34">
            <v>6</v>
          </cell>
          <cell r="EA34">
            <v>1</v>
          </cell>
          <cell r="EB34">
            <v>6</v>
          </cell>
          <cell r="EC34">
            <v>6</v>
          </cell>
          <cell r="ED34">
            <v>1</v>
          </cell>
          <cell r="EE34">
            <v>1</v>
          </cell>
          <cell r="EF34">
            <v>6</v>
          </cell>
          <cell r="EG34">
            <v>1</v>
          </cell>
          <cell r="EH34">
            <v>6</v>
          </cell>
          <cell r="EI34">
            <v>6</v>
          </cell>
          <cell r="EJ34">
            <v>1</v>
          </cell>
          <cell r="EK34">
            <v>6</v>
          </cell>
          <cell r="EL34">
            <v>6</v>
          </cell>
          <cell r="EM34">
            <v>6</v>
          </cell>
          <cell r="EN34">
            <v>6</v>
          </cell>
          <cell r="EO34">
            <v>6</v>
          </cell>
          <cell r="EP34">
            <v>6</v>
          </cell>
          <cell r="EQ34">
            <v>6</v>
          </cell>
          <cell r="ER34">
            <v>6</v>
          </cell>
          <cell r="ES34">
            <v>6</v>
          </cell>
          <cell r="ET34">
            <v>6</v>
          </cell>
          <cell r="EU34">
            <v>6</v>
          </cell>
          <cell r="EV34">
            <v>6</v>
          </cell>
          <cell r="EW34">
            <v>6</v>
          </cell>
          <cell r="EX34">
            <v>6</v>
          </cell>
          <cell r="EY34">
            <v>6</v>
          </cell>
          <cell r="EZ34">
            <v>6</v>
          </cell>
          <cell r="FA34">
            <v>6</v>
          </cell>
          <cell r="FB34">
            <v>6</v>
          </cell>
          <cell r="FC34">
            <v>6</v>
          </cell>
          <cell r="FD34">
            <v>6</v>
          </cell>
          <cell r="FE34">
            <v>6</v>
          </cell>
          <cell r="FF34">
            <v>6</v>
          </cell>
          <cell r="FG34">
            <v>6</v>
          </cell>
          <cell r="FH34">
            <v>6</v>
          </cell>
          <cell r="FI34">
            <v>6</v>
          </cell>
          <cell r="FJ34">
            <v>1</v>
          </cell>
          <cell r="FK34">
            <v>1</v>
          </cell>
          <cell r="FL34">
            <v>6</v>
          </cell>
          <cell r="FM34">
            <v>1</v>
          </cell>
          <cell r="FN34">
            <v>6</v>
          </cell>
          <cell r="FO34">
            <v>1</v>
          </cell>
          <cell r="FP34">
            <v>1</v>
          </cell>
          <cell r="FQ34">
            <v>6</v>
          </cell>
          <cell r="FR34">
            <v>6</v>
          </cell>
          <cell r="FS34">
            <v>6</v>
          </cell>
          <cell r="FT34">
            <v>6</v>
          </cell>
          <cell r="FU34">
            <v>6</v>
          </cell>
          <cell r="FV34">
            <v>6</v>
          </cell>
          <cell r="FW34">
            <v>6</v>
          </cell>
          <cell r="FX34">
            <v>6</v>
          </cell>
          <cell r="FY34">
            <v>6</v>
          </cell>
          <cell r="FZ34">
            <v>6</v>
          </cell>
          <cell r="GA34">
            <v>6</v>
          </cell>
          <cell r="GB34">
            <v>6</v>
          </cell>
          <cell r="GC34">
            <v>6</v>
          </cell>
          <cell r="GD34">
            <v>6</v>
          </cell>
          <cell r="GE34">
            <v>6</v>
          </cell>
          <cell r="GF34">
            <v>6</v>
          </cell>
          <cell r="GG34">
            <v>6</v>
          </cell>
          <cell r="GH34">
            <v>6</v>
          </cell>
          <cell r="GI34">
            <v>6</v>
          </cell>
          <cell r="GJ34">
            <v>6</v>
          </cell>
          <cell r="GK34">
            <v>6</v>
          </cell>
          <cell r="GL34">
            <v>6</v>
          </cell>
          <cell r="GM34">
            <v>6</v>
          </cell>
          <cell r="GN34">
            <v>6</v>
          </cell>
          <cell r="GO34">
            <v>6</v>
          </cell>
          <cell r="GP34">
            <v>1</v>
          </cell>
          <cell r="GQ34">
            <v>1</v>
          </cell>
          <cell r="GR34">
            <v>6</v>
          </cell>
          <cell r="GS34">
            <v>1</v>
          </cell>
          <cell r="GT34">
            <v>6</v>
          </cell>
          <cell r="GU34">
            <v>1</v>
          </cell>
          <cell r="GV34">
            <v>1</v>
          </cell>
        </row>
        <row r="35">
          <cell r="A35" t="str">
            <v>Tonie Anders</v>
          </cell>
          <cell r="B35" t="str">
            <v>McKinley</v>
          </cell>
          <cell r="C35">
            <v>41207</v>
          </cell>
          <cell r="D35">
            <v>41213</v>
          </cell>
          <cell r="E35" t="str">
            <v>Female</v>
          </cell>
          <cell r="F35" t="str">
            <v>White</v>
          </cell>
          <cell r="H35" t="str">
            <v>Masters</v>
          </cell>
          <cell r="J35">
            <v>9</v>
          </cell>
          <cell r="K35" t="str">
            <v>Math</v>
          </cell>
          <cell r="M35" t="str">
            <v>9,10,11,12</v>
          </cell>
          <cell r="O35">
            <v>22</v>
          </cell>
          <cell r="P35">
            <v>8</v>
          </cell>
          <cell r="Q35" t="str">
            <v>We have scheduled one-to-one access in another location (computer lab, media center, etc.)</v>
          </cell>
          <cell r="R35">
            <v>0</v>
          </cell>
          <cell r="S35">
            <v>1</v>
          </cell>
          <cell r="T35">
            <v>3</v>
          </cell>
          <cell r="U35">
            <v>2</v>
          </cell>
          <cell r="V35">
            <v>2</v>
          </cell>
          <cell r="W35">
            <v>2</v>
          </cell>
          <cell r="X35">
            <v>1</v>
          </cell>
          <cell r="Y35">
            <v>1</v>
          </cell>
          <cell r="Z35">
            <v>1</v>
          </cell>
          <cell r="AA35">
            <v>2</v>
          </cell>
          <cell r="AB35">
            <v>2</v>
          </cell>
          <cell r="AC35">
            <v>4</v>
          </cell>
          <cell r="AD35">
            <v>1</v>
          </cell>
          <cell r="AE35">
            <v>2</v>
          </cell>
          <cell r="AF35">
            <v>4</v>
          </cell>
          <cell r="AG35">
            <v>1</v>
          </cell>
          <cell r="AH35">
            <v>4</v>
          </cell>
          <cell r="AI35">
            <v>4</v>
          </cell>
          <cell r="AJ35">
            <v>4</v>
          </cell>
          <cell r="AK35">
            <v>1</v>
          </cell>
          <cell r="AL35">
            <v>5</v>
          </cell>
          <cell r="AM35">
            <v>5</v>
          </cell>
          <cell r="AN35">
            <v>5</v>
          </cell>
          <cell r="AO35">
            <v>5</v>
          </cell>
          <cell r="AP35">
            <v>5</v>
          </cell>
          <cell r="AQ35">
            <v>5</v>
          </cell>
          <cell r="AR35">
            <v>5</v>
          </cell>
          <cell r="AS35">
            <v>5</v>
          </cell>
          <cell r="AT35">
            <v>5</v>
          </cell>
          <cell r="AU35">
            <v>5</v>
          </cell>
          <cell r="AV35">
            <v>4</v>
          </cell>
          <cell r="AW35">
            <v>5</v>
          </cell>
          <cell r="AX35">
            <v>2</v>
          </cell>
          <cell r="AY35">
            <v>1</v>
          </cell>
          <cell r="AZ35">
            <v>4</v>
          </cell>
          <cell r="BA35">
            <v>2</v>
          </cell>
          <cell r="BB35">
            <v>1</v>
          </cell>
          <cell r="BC35">
            <v>5</v>
          </cell>
          <cell r="BD35">
            <v>2</v>
          </cell>
          <cell r="BE35">
            <v>5</v>
          </cell>
          <cell r="BF35">
            <v>4</v>
          </cell>
          <cell r="BG35">
            <v>4</v>
          </cell>
          <cell r="BH35">
            <v>3</v>
          </cell>
          <cell r="BI35">
            <v>6</v>
          </cell>
          <cell r="BJ35">
            <v>6</v>
          </cell>
          <cell r="BK35">
            <v>6</v>
          </cell>
          <cell r="BL35">
            <v>6</v>
          </cell>
          <cell r="BM35">
            <v>6</v>
          </cell>
          <cell r="BN35">
            <v>1</v>
          </cell>
          <cell r="BO35">
            <v>6</v>
          </cell>
          <cell r="BP35">
            <v>2</v>
          </cell>
          <cell r="BQ35">
            <v>2</v>
          </cell>
          <cell r="BR35">
            <v>1</v>
          </cell>
          <cell r="BS35">
            <v>1</v>
          </cell>
          <cell r="BT35">
            <v>2</v>
          </cell>
          <cell r="BU35">
            <v>6</v>
          </cell>
          <cell r="BV35">
            <v>6</v>
          </cell>
          <cell r="BW35">
            <v>3</v>
          </cell>
          <cell r="BX35">
            <v>2</v>
          </cell>
          <cell r="BY35">
            <v>6</v>
          </cell>
          <cell r="BZ35">
            <v>6</v>
          </cell>
          <cell r="CA35">
            <v>2</v>
          </cell>
          <cell r="CB35">
            <v>1</v>
          </cell>
          <cell r="CC35">
            <v>2</v>
          </cell>
          <cell r="CD35">
            <v>1</v>
          </cell>
          <cell r="CE35">
            <v>1</v>
          </cell>
          <cell r="CF35">
            <v>1</v>
          </cell>
          <cell r="CG35">
            <v>1</v>
          </cell>
          <cell r="CH35">
            <v>1</v>
          </cell>
          <cell r="CI35">
            <v>1</v>
          </cell>
          <cell r="CJ35">
            <v>1</v>
          </cell>
          <cell r="CK35">
            <v>1</v>
          </cell>
          <cell r="CL35">
            <v>2</v>
          </cell>
          <cell r="CM35">
            <v>1</v>
          </cell>
          <cell r="CN35">
            <v>1</v>
          </cell>
          <cell r="CO35">
            <v>2</v>
          </cell>
          <cell r="CP35">
            <v>6</v>
          </cell>
          <cell r="CQ35">
            <v>6</v>
          </cell>
          <cell r="CR35">
            <v>6</v>
          </cell>
          <cell r="CS35">
            <v>4</v>
          </cell>
          <cell r="CT35">
            <v>3</v>
          </cell>
          <cell r="CU35">
            <v>1</v>
          </cell>
          <cell r="CV35">
            <v>6</v>
          </cell>
          <cell r="CW35">
            <v>6</v>
          </cell>
          <cell r="CX35">
            <v>1</v>
          </cell>
          <cell r="CY35">
            <v>1</v>
          </cell>
          <cell r="CZ35">
            <v>4</v>
          </cell>
          <cell r="DA35">
            <v>2</v>
          </cell>
          <cell r="DB35">
            <v>6</v>
          </cell>
          <cell r="DC35">
            <v>3</v>
          </cell>
          <cell r="DD35">
            <v>1</v>
          </cell>
          <cell r="DE35">
            <v>4</v>
          </cell>
          <cell r="DF35">
            <v>2</v>
          </cell>
          <cell r="DG35">
            <v>1</v>
          </cell>
          <cell r="DH35">
            <v>1</v>
          </cell>
          <cell r="DI35">
            <v>2</v>
          </cell>
          <cell r="DJ35">
            <v>1</v>
          </cell>
          <cell r="DK35">
            <v>1</v>
          </cell>
          <cell r="DL35">
            <v>2</v>
          </cell>
          <cell r="DM35">
            <v>1</v>
          </cell>
          <cell r="DN35">
            <v>1</v>
          </cell>
          <cell r="DO35">
            <v>1</v>
          </cell>
          <cell r="DP35">
            <v>1</v>
          </cell>
          <cell r="DQ35">
            <v>1</v>
          </cell>
          <cell r="DR35">
            <v>2</v>
          </cell>
          <cell r="DS35">
            <v>1</v>
          </cell>
          <cell r="DT35">
            <v>1</v>
          </cell>
          <cell r="DU35">
            <v>2</v>
          </cell>
          <cell r="DV35">
            <v>6</v>
          </cell>
          <cell r="DW35">
            <v>6</v>
          </cell>
          <cell r="DX35">
            <v>6</v>
          </cell>
          <cell r="DY35">
            <v>4</v>
          </cell>
          <cell r="DZ35">
            <v>6</v>
          </cell>
          <cell r="EA35">
            <v>5</v>
          </cell>
          <cell r="EB35">
            <v>6</v>
          </cell>
          <cell r="EC35">
            <v>6</v>
          </cell>
          <cell r="ED35">
            <v>6</v>
          </cell>
          <cell r="EE35">
            <v>6</v>
          </cell>
          <cell r="EF35">
            <v>4</v>
          </cell>
          <cell r="EG35">
            <v>4</v>
          </cell>
          <cell r="EH35">
            <v>1</v>
          </cell>
          <cell r="EI35">
            <v>3</v>
          </cell>
          <cell r="EJ35">
            <v>1</v>
          </cell>
          <cell r="EK35">
            <v>6</v>
          </cell>
          <cell r="EL35">
            <v>6</v>
          </cell>
          <cell r="EM35">
            <v>4</v>
          </cell>
          <cell r="EN35">
            <v>3</v>
          </cell>
          <cell r="EO35">
            <v>4</v>
          </cell>
          <cell r="EP35">
            <v>3</v>
          </cell>
          <cell r="EQ35">
            <v>1</v>
          </cell>
          <cell r="ER35">
            <v>2</v>
          </cell>
          <cell r="ES35">
            <v>3</v>
          </cell>
          <cell r="ET35">
            <v>2</v>
          </cell>
          <cell r="EU35">
            <v>1</v>
          </cell>
          <cell r="EV35">
            <v>1</v>
          </cell>
          <cell r="EW35">
            <v>1</v>
          </cell>
          <cell r="EX35">
            <v>6</v>
          </cell>
          <cell r="EY35">
            <v>1</v>
          </cell>
          <cell r="EZ35">
            <v>1</v>
          </cell>
          <cell r="FA35">
            <v>6</v>
          </cell>
          <cell r="FB35">
            <v>5</v>
          </cell>
          <cell r="FC35">
            <v>6</v>
          </cell>
          <cell r="FD35">
            <v>6</v>
          </cell>
          <cell r="FE35">
            <v>5</v>
          </cell>
          <cell r="FF35">
            <v>5</v>
          </cell>
          <cell r="FG35">
            <v>2</v>
          </cell>
          <cell r="FH35">
            <v>6</v>
          </cell>
          <cell r="FI35">
            <v>6</v>
          </cell>
          <cell r="FJ35">
            <v>4</v>
          </cell>
          <cell r="FK35">
            <v>4</v>
          </cell>
          <cell r="FL35">
            <v>5</v>
          </cell>
          <cell r="FM35">
            <v>5</v>
          </cell>
          <cell r="FN35">
            <v>6</v>
          </cell>
          <cell r="FO35">
            <v>6</v>
          </cell>
          <cell r="FP35">
            <v>3</v>
          </cell>
          <cell r="FQ35">
            <v>6</v>
          </cell>
          <cell r="FR35">
            <v>6</v>
          </cell>
          <cell r="FS35">
            <v>2</v>
          </cell>
          <cell r="FT35">
            <v>2</v>
          </cell>
          <cell r="FU35">
            <v>3</v>
          </cell>
          <cell r="FV35">
            <v>3</v>
          </cell>
          <cell r="FW35">
            <v>1</v>
          </cell>
          <cell r="FX35">
            <v>2</v>
          </cell>
          <cell r="FY35">
            <v>2</v>
          </cell>
          <cell r="FZ35">
            <v>1</v>
          </cell>
          <cell r="GA35">
            <v>1</v>
          </cell>
          <cell r="GB35">
            <v>1</v>
          </cell>
          <cell r="GC35">
            <v>1</v>
          </cell>
          <cell r="GD35">
            <v>3</v>
          </cell>
          <cell r="GE35">
            <v>2</v>
          </cell>
          <cell r="GF35">
            <v>1</v>
          </cell>
          <cell r="GG35">
            <v>3</v>
          </cell>
          <cell r="GH35">
            <v>5</v>
          </cell>
          <cell r="GI35">
            <v>6</v>
          </cell>
          <cell r="GJ35">
            <v>6</v>
          </cell>
          <cell r="GK35">
            <v>3</v>
          </cell>
          <cell r="GL35">
            <v>3</v>
          </cell>
          <cell r="GM35">
            <v>1</v>
          </cell>
          <cell r="GN35">
            <v>6</v>
          </cell>
          <cell r="GO35">
            <v>6</v>
          </cell>
          <cell r="GP35">
            <v>6</v>
          </cell>
          <cell r="GQ35">
            <v>5</v>
          </cell>
          <cell r="GR35">
            <v>5</v>
          </cell>
          <cell r="GS35">
            <v>3</v>
          </cell>
          <cell r="GT35">
            <v>6</v>
          </cell>
          <cell r="GU35">
            <v>5</v>
          </cell>
          <cell r="GV35">
            <v>3</v>
          </cell>
        </row>
        <row r="36">
          <cell r="A36" t="str">
            <v>Lesha Elston</v>
          </cell>
          <cell r="B36" t="str">
            <v>McKinley</v>
          </cell>
          <cell r="C36">
            <v>41214</v>
          </cell>
          <cell r="D36">
            <v>41214</v>
          </cell>
          <cell r="E36" t="str">
            <v>Female</v>
          </cell>
          <cell r="F36" t="str">
            <v>American Indian/Native American or Alaska Native,White</v>
          </cell>
          <cell r="H36" t="str">
            <v>Bachelors</v>
          </cell>
          <cell r="J36">
            <v>11</v>
          </cell>
          <cell r="K36" t="str">
            <v>Exceptional Student Education,Math</v>
          </cell>
          <cell r="M36" t="str">
            <v>9,10,11,12</v>
          </cell>
          <cell r="O36">
            <v>23</v>
          </cell>
          <cell r="P36">
            <v>3</v>
          </cell>
          <cell r="Q36" t="str">
            <v>We have scheduled one-to-one access in another location (computer lab, media center, etc.)</v>
          </cell>
          <cell r="R36">
            <v>0</v>
          </cell>
          <cell r="S36">
            <v>1</v>
          </cell>
          <cell r="T36">
            <v>3</v>
          </cell>
          <cell r="U36">
            <v>4</v>
          </cell>
          <cell r="V36">
            <v>4</v>
          </cell>
          <cell r="W36">
            <v>2</v>
          </cell>
          <cell r="X36">
            <v>1</v>
          </cell>
          <cell r="Y36">
            <v>1</v>
          </cell>
          <cell r="Z36">
            <v>1</v>
          </cell>
          <cell r="AA36">
            <v>2</v>
          </cell>
          <cell r="AB36">
            <v>2</v>
          </cell>
          <cell r="AC36">
            <v>4</v>
          </cell>
          <cell r="AD36">
            <v>1</v>
          </cell>
          <cell r="AE36">
            <v>2</v>
          </cell>
          <cell r="AF36">
            <v>3</v>
          </cell>
          <cell r="AG36">
            <v>1</v>
          </cell>
          <cell r="AH36">
            <v>2</v>
          </cell>
          <cell r="AI36">
            <v>4</v>
          </cell>
          <cell r="AJ36">
            <v>4</v>
          </cell>
          <cell r="AK36">
            <v>3</v>
          </cell>
          <cell r="AL36">
            <v>3</v>
          </cell>
          <cell r="AM36">
            <v>2</v>
          </cell>
          <cell r="AN36">
            <v>4</v>
          </cell>
          <cell r="AO36">
            <v>4</v>
          </cell>
          <cell r="AP36">
            <v>3</v>
          </cell>
          <cell r="AQ36">
            <v>4</v>
          </cell>
          <cell r="AR36">
            <v>3</v>
          </cell>
          <cell r="AS36">
            <v>4</v>
          </cell>
          <cell r="AT36">
            <v>3</v>
          </cell>
          <cell r="AU36">
            <v>2</v>
          </cell>
          <cell r="AV36">
            <v>3</v>
          </cell>
          <cell r="AW36">
            <v>4</v>
          </cell>
          <cell r="AX36">
            <v>2</v>
          </cell>
          <cell r="AY36">
            <v>2</v>
          </cell>
          <cell r="AZ36">
            <v>3</v>
          </cell>
          <cell r="BA36">
            <v>1</v>
          </cell>
          <cell r="BB36">
            <v>2</v>
          </cell>
          <cell r="BC36">
            <v>3</v>
          </cell>
          <cell r="BD36">
            <v>2</v>
          </cell>
          <cell r="BE36">
            <v>3</v>
          </cell>
          <cell r="BF36">
            <v>3</v>
          </cell>
          <cell r="BG36">
            <v>4</v>
          </cell>
          <cell r="BH36">
            <v>4</v>
          </cell>
          <cell r="BI36">
            <v>6</v>
          </cell>
          <cell r="BJ36">
            <v>5</v>
          </cell>
          <cell r="BK36">
            <v>2</v>
          </cell>
          <cell r="BL36">
            <v>5</v>
          </cell>
          <cell r="BM36">
            <v>1</v>
          </cell>
          <cell r="BN36">
            <v>1</v>
          </cell>
          <cell r="BO36">
            <v>6</v>
          </cell>
          <cell r="BP36">
            <v>2</v>
          </cell>
          <cell r="BQ36">
            <v>1</v>
          </cell>
          <cell r="BR36">
            <v>3</v>
          </cell>
          <cell r="BS36">
            <v>1</v>
          </cell>
          <cell r="BT36">
            <v>4</v>
          </cell>
          <cell r="BU36">
            <v>5</v>
          </cell>
          <cell r="BV36">
            <v>6</v>
          </cell>
          <cell r="BW36">
            <v>1</v>
          </cell>
          <cell r="BX36">
            <v>2</v>
          </cell>
          <cell r="BY36">
            <v>4</v>
          </cell>
          <cell r="BZ36">
            <v>2</v>
          </cell>
          <cell r="CA36">
            <v>1</v>
          </cell>
          <cell r="CB36">
            <v>1</v>
          </cell>
          <cell r="CC36">
            <v>1</v>
          </cell>
          <cell r="CD36">
            <v>1</v>
          </cell>
          <cell r="CE36">
            <v>1</v>
          </cell>
          <cell r="CF36">
            <v>1</v>
          </cell>
          <cell r="CG36">
            <v>1</v>
          </cell>
          <cell r="CH36">
            <v>1</v>
          </cell>
          <cell r="CI36">
            <v>1</v>
          </cell>
          <cell r="CJ36">
            <v>1</v>
          </cell>
          <cell r="CK36">
            <v>1</v>
          </cell>
          <cell r="CL36">
            <v>5</v>
          </cell>
          <cell r="CM36">
            <v>1</v>
          </cell>
          <cell r="CN36">
            <v>1</v>
          </cell>
          <cell r="CO36">
            <v>4</v>
          </cell>
          <cell r="CP36">
            <v>5</v>
          </cell>
          <cell r="CQ36">
            <v>6</v>
          </cell>
          <cell r="CR36">
            <v>5</v>
          </cell>
          <cell r="CS36">
            <v>2</v>
          </cell>
          <cell r="CT36">
            <v>1</v>
          </cell>
          <cell r="CU36">
            <v>1</v>
          </cell>
          <cell r="CV36">
            <v>6</v>
          </cell>
          <cell r="CW36">
            <v>4</v>
          </cell>
          <cell r="CX36">
            <v>1</v>
          </cell>
          <cell r="CY36">
            <v>1</v>
          </cell>
          <cell r="CZ36">
            <v>1</v>
          </cell>
          <cell r="DA36">
            <v>1</v>
          </cell>
          <cell r="DB36">
            <v>6</v>
          </cell>
          <cell r="DC36">
            <v>1</v>
          </cell>
          <cell r="DD36">
            <v>1</v>
          </cell>
          <cell r="DE36">
            <v>1</v>
          </cell>
          <cell r="DF36">
            <v>1</v>
          </cell>
          <cell r="DG36">
            <v>1</v>
          </cell>
          <cell r="DH36">
            <v>1</v>
          </cell>
          <cell r="DI36">
            <v>1</v>
          </cell>
          <cell r="DJ36">
            <v>1</v>
          </cell>
          <cell r="DK36">
            <v>1</v>
          </cell>
          <cell r="DL36">
            <v>1</v>
          </cell>
          <cell r="DM36">
            <v>1</v>
          </cell>
          <cell r="DN36">
            <v>1</v>
          </cell>
          <cell r="DO36">
            <v>1</v>
          </cell>
          <cell r="DP36">
            <v>1</v>
          </cell>
          <cell r="DQ36">
            <v>1</v>
          </cell>
          <cell r="DR36">
            <v>5</v>
          </cell>
          <cell r="DS36">
            <v>1</v>
          </cell>
          <cell r="DT36">
            <v>1</v>
          </cell>
          <cell r="DU36">
            <v>5</v>
          </cell>
          <cell r="DV36">
            <v>3</v>
          </cell>
          <cell r="DW36">
            <v>1</v>
          </cell>
          <cell r="DX36">
            <v>5</v>
          </cell>
          <cell r="DY36">
            <v>1</v>
          </cell>
          <cell r="DZ36">
            <v>1</v>
          </cell>
          <cell r="EA36">
            <v>1</v>
          </cell>
          <cell r="EB36">
            <v>5</v>
          </cell>
          <cell r="EC36">
            <v>5</v>
          </cell>
          <cell r="ED36">
            <v>1</v>
          </cell>
          <cell r="EE36">
            <v>1</v>
          </cell>
          <cell r="EF36">
            <v>1</v>
          </cell>
          <cell r="EG36">
            <v>1</v>
          </cell>
          <cell r="EH36">
            <v>5</v>
          </cell>
          <cell r="EI36">
            <v>1</v>
          </cell>
          <cell r="EJ36">
            <v>1</v>
          </cell>
          <cell r="EK36">
            <v>5</v>
          </cell>
          <cell r="EL36">
            <v>3</v>
          </cell>
          <cell r="EM36">
            <v>1</v>
          </cell>
          <cell r="EN36">
            <v>1</v>
          </cell>
          <cell r="EO36">
            <v>2</v>
          </cell>
          <cell r="EP36">
            <v>1</v>
          </cell>
          <cell r="EQ36">
            <v>1</v>
          </cell>
          <cell r="ER36">
            <v>1</v>
          </cell>
          <cell r="ES36">
            <v>1</v>
          </cell>
          <cell r="ET36">
            <v>1</v>
          </cell>
          <cell r="EU36">
            <v>1</v>
          </cell>
          <cell r="EV36">
            <v>1</v>
          </cell>
          <cell r="EW36">
            <v>1</v>
          </cell>
          <cell r="EX36">
            <v>4</v>
          </cell>
          <cell r="EY36">
            <v>1</v>
          </cell>
          <cell r="EZ36">
            <v>1</v>
          </cell>
          <cell r="FA36">
            <v>5</v>
          </cell>
          <cell r="FB36">
            <v>6</v>
          </cell>
          <cell r="FC36">
            <v>6</v>
          </cell>
          <cell r="FD36">
            <v>4</v>
          </cell>
          <cell r="FE36">
            <v>1</v>
          </cell>
          <cell r="FF36">
            <v>1</v>
          </cell>
          <cell r="FG36">
            <v>1</v>
          </cell>
          <cell r="FH36">
            <v>6</v>
          </cell>
          <cell r="FI36">
            <v>3</v>
          </cell>
          <cell r="FJ36">
            <v>3</v>
          </cell>
          <cell r="FK36">
            <v>1</v>
          </cell>
          <cell r="FL36">
            <v>1</v>
          </cell>
          <cell r="FM36">
            <v>1</v>
          </cell>
          <cell r="FN36">
            <v>6</v>
          </cell>
          <cell r="FO36">
            <v>1</v>
          </cell>
          <cell r="FP36">
            <v>1</v>
          </cell>
          <cell r="FQ36">
            <v>6</v>
          </cell>
          <cell r="FR36">
            <v>3</v>
          </cell>
          <cell r="FS36">
            <v>1</v>
          </cell>
          <cell r="FT36">
            <v>1</v>
          </cell>
          <cell r="FU36">
            <v>3</v>
          </cell>
          <cell r="FV36">
            <v>3</v>
          </cell>
          <cell r="FW36">
            <v>1</v>
          </cell>
          <cell r="FX36">
            <v>1</v>
          </cell>
          <cell r="FY36">
            <v>1</v>
          </cell>
          <cell r="FZ36">
            <v>1</v>
          </cell>
          <cell r="GA36">
            <v>1</v>
          </cell>
          <cell r="GB36">
            <v>1</v>
          </cell>
          <cell r="GC36">
            <v>1</v>
          </cell>
          <cell r="GD36">
            <v>6</v>
          </cell>
          <cell r="GE36">
            <v>1</v>
          </cell>
          <cell r="GF36">
            <v>1</v>
          </cell>
          <cell r="GG36">
            <v>5</v>
          </cell>
          <cell r="GH36">
            <v>5</v>
          </cell>
          <cell r="GI36">
            <v>5</v>
          </cell>
          <cell r="GJ36">
            <v>4</v>
          </cell>
          <cell r="GK36">
            <v>1</v>
          </cell>
          <cell r="GL36">
            <v>1</v>
          </cell>
          <cell r="GM36">
            <v>1</v>
          </cell>
          <cell r="GN36">
            <v>6</v>
          </cell>
          <cell r="GO36">
            <v>3</v>
          </cell>
          <cell r="GP36">
            <v>3</v>
          </cell>
          <cell r="GQ36">
            <v>1</v>
          </cell>
          <cell r="GR36">
            <v>1</v>
          </cell>
          <cell r="GS36">
            <v>1</v>
          </cell>
          <cell r="GT36">
            <v>6</v>
          </cell>
          <cell r="GU36">
            <v>1</v>
          </cell>
          <cell r="GV36">
            <v>1</v>
          </cell>
        </row>
        <row r="37">
          <cell r="A37" t="str">
            <v>Carolynn Hinton</v>
          </cell>
          <cell r="B37" t="str">
            <v>McKinley</v>
          </cell>
          <cell r="C37">
            <v>41227</v>
          </cell>
          <cell r="D37">
            <v>41227</v>
          </cell>
          <cell r="E37" t="str">
            <v>Female</v>
          </cell>
          <cell r="F37" t="str">
            <v>Hispanic or Latino</v>
          </cell>
          <cell r="H37" t="str">
            <v>Masters</v>
          </cell>
          <cell r="J37">
            <v>2</v>
          </cell>
          <cell r="K37" t="str">
            <v>Foreign Language</v>
          </cell>
          <cell r="M37" t="str">
            <v>10,11,12</v>
          </cell>
          <cell r="O37">
            <v>20</v>
          </cell>
          <cell r="P37">
            <v>2</v>
          </cell>
          <cell r="Q37" t="str">
            <v>We have one-to-one digital devices in the classroom.</v>
          </cell>
          <cell r="R37">
            <v>1</v>
          </cell>
          <cell r="S37">
            <v>1</v>
          </cell>
          <cell r="T37">
            <v>3</v>
          </cell>
          <cell r="U37">
            <v>1</v>
          </cell>
          <cell r="V37">
            <v>1</v>
          </cell>
          <cell r="W37">
            <v>1</v>
          </cell>
          <cell r="X37">
            <v>1</v>
          </cell>
          <cell r="Y37">
            <v>1</v>
          </cell>
          <cell r="Z37">
            <v>1</v>
          </cell>
          <cell r="AA37">
            <v>1</v>
          </cell>
          <cell r="AB37">
            <v>3</v>
          </cell>
          <cell r="AC37">
            <v>3</v>
          </cell>
          <cell r="AD37">
            <v>3</v>
          </cell>
          <cell r="AE37">
            <v>4</v>
          </cell>
          <cell r="AF37">
            <v>4</v>
          </cell>
          <cell r="AG37">
            <v>5</v>
          </cell>
          <cell r="AH37">
            <v>5</v>
          </cell>
          <cell r="AI37">
            <v>5</v>
          </cell>
          <cell r="AJ37">
            <v>5</v>
          </cell>
          <cell r="AK37">
            <v>5</v>
          </cell>
          <cell r="AL37">
            <v>4</v>
          </cell>
          <cell r="AM37">
            <v>4</v>
          </cell>
          <cell r="AN37">
            <v>4</v>
          </cell>
          <cell r="AO37">
            <v>5</v>
          </cell>
          <cell r="AP37">
            <v>5</v>
          </cell>
          <cell r="AQ37">
            <v>4</v>
          </cell>
          <cell r="AR37">
            <v>4</v>
          </cell>
          <cell r="AS37">
            <v>5</v>
          </cell>
          <cell r="AT37">
            <v>5</v>
          </cell>
          <cell r="AU37">
            <v>5</v>
          </cell>
          <cell r="AV37">
            <v>4</v>
          </cell>
          <cell r="AW37">
            <v>5</v>
          </cell>
          <cell r="AX37">
            <v>3</v>
          </cell>
          <cell r="AY37">
            <v>4</v>
          </cell>
          <cell r="AZ37">
            <v>3</v>
          </cell>
          <cell r="BA37">
            <v>3</v>
          </cell>
          <cell r="BB37">
            <v>3</v>
          </cell>
          <cell r="BC37">
            <v>4</v>
          </cell>
          <cell r="BD37">
            <v>4</v>
          </cell>
          <cell r="BE37">
            <v>3</v>
          </cell>
          <cell r="BF37">
            <v>5</v>
          </cell>
          <cell r="BG37">
            <v>4</v>
          </cell>
          <cell r="BH37">
            <v>5</v>
          </cell>
          <cell r="BI37">
            <v>4</v>
          </cell>
          <cell r="BJ37">
            <v>4</v>
          </cell>
          <cell r="BK37">
            <v>4</v>
          </cell>
          <cell r="BL37">
            <v>4</v>
          </cell>
          <cell r="BM37">
            <v>4</v>
          </cell>
          <cell r="BN37">
            <v>4</v>
          </cell>
          <cell r="BO37">
            <v>4</v>
          </cell>
          <cell r="BP37">
            <v>4</v>
          </cell>
          <cell r="BQ37">
            <v>4</v>
          </cell>
          <cell r="BR37">
            <v>4</v>
          </cell>
          <cell r="BS37">
            <v>4</v>
          </cell>
          <cell r="BT37">
            <v>4</v>
          </cell>
          <cell r="BU37">
            <v>4</v>
          </cell>
          <cell r="BV37">
            <v>4</v>
          </cell>
          <cell r="BW37">
            <v>4</v>
          </cell>
          <cell r="BX37">
            <v>4</v>
          </cell>
          <cell r="BY37">
            <v>5</v>
          </cell>
          <cell r="BZ37">
            <v>5</v>
          </cell>
          <cell r="CA37">
            <v>2</v>
          </cell>
          <cell r="CB37">
            <v>3</v>
          </cell>
          <cell r="CC37">
            <v>6</v>
          </cell>
          <cell r="CD37">
            <v>6</v>
          </cell>
          <cell r="CE37">
            <v>4</v>
          </cell>
          <cell r="CF37">
            <v>4</v>
          </cell>
          <cell r="CG37">
            <v>3</v>
          </cell>
          <cell r="CH37">
            <v>4</v>
          </cell>
          <cell r="CI37">
            <v>4</v>
          </cell>
          <cell r="CJ37">
            <v>4</v>
          </cell>
          <cell r="CK37">
            <v>4</v>
          </cell>
          <cell r="CL37">
            <v>4</v>
          </cell>
          <cell r="CM37">
            <v>6</v>
          </cell>
          <cell r="CN37">
            <v>6</v>
          </cell>
          <cell r="CO37">
            <v>6</v>
          </cell>
          <cell r="CP37">
            <v>6</v>
          </cell>
          <cell r="CQ37">
            <v>6</v>
          </cell>
          <cell r="CR37">
            <v>6</v>
          </cell>
          <cell r="CS37">
            <v>6</v>
          </cell>
          <cell r="CT37">
            <v>4</v>
          </cell>
          <cell r="CU37">
            <v>5</v>
          </cell>
          <cell r="CV37">
            <v>5</v>
          </cell>
          <cell r="CW37">
            <v>6</v>
          </cell>
          <cell r="CX37">
            <v>4</v>
          </cell>
          <cell r="CY37">
            <v>4</v>
          </cell>
          <cell r="CZ37">
            <v>5</v>
          </cell>
          <cell r="DA37">
            <v>3</v>
          </cell>
          <cell r="DB37">
            <v>6</v>
          </cell>
          <cell r="DC37">
            <v>6</v>
          </cell>
          <cell r="DD37">
            <v>6</v>
          </cell>
          <cell r="DE37">
            <v>5</v>
          </cell>
          <cell r="DF37">
            <v>5</v>
          </cell>
          <cell r="DG37">
            <v>2</v>
          </cell>
          <cell r="DH37">
            <v>3</v>
          </cell>
          <cell r="DI37">
            <v>6</v>
          </cell>
          <cell r="DJ37">
            <v>6</v>
          </cell>
          <cell r="DK37">
            <v>4</v>
          </cell>
          <cell r="DL37">
            <v>4</v>
          </cell>
          <cell r="DM37">
            <v>4</v>
          </cell>
          <cell r="DN37">
            <v>4</v>
          </cell>
          <cell r="DO37">
            <v>4</v>
          </cell>
          <cell r="DP37">
            <v>4</v>
          </cell>
          <cell r="DQ37">
            <v>4</v>
          </cell>
          <cell r="DR37">
            <v>4</v>
          </cell>
          <cell r="DS37">
            <v>6</v>
          </cell>
          <cell r="DT37">
            <v>6</v>
          </cell>
          <cell r="DU37">
            <v>6</v>
          </cell>
          <cell r="DV37">
            <v>6</v>
          </cell>
          <cell r="DW37">
            <v>6</v>
          </cell>
          <cell r="DX37">
            <v>6</v>
          </cell>
          <cell r="DY37">
            <v>6</v>
          </cell>
          <cell r="DZ37">
            <v>3</v>
          </cell>
          <cell r="EA37">
            <v>4</v>
          </cell>
          <cell r="EB37">
            <v>4</v>
          </cell>
          <cell r="EC37">
            <v>6</v>
          </cell>
          <cell r="ED37">
            <v>4</v>
          </cell>
          <cell r="EE37">
            <v>4</v>
          </cell>
          <cell r="EF37">
            <v>5</v>
          </cell>
          <cell r="EG37">
            <v>3</v>
          </cell>
          <cell r="EH37">
            <v>6</v>
          </cell>
          <cell r="EI37">
            <v>6</v>
          </cell>
          <cell r="EJ37">
            <v>6</v>
          </cell>
          <cell r="EK37">
            <v>6</v>
          </cell>
          <cell r="EL37">
            <v>6</v>
          </cell>
          <cell r="EM37">
            <v>3</v>
          </cell>
          <cell r="EN37">
            <v>3</v>
          </cell>
          <cell r="EO37">
            <v>6</v>
          </cell>
          <cell r="EP37">
            <v>4</v>
          </cell>
          <cell r="EQ37">
            <v>3</v>
          </cell>
          <cell r="ER37">
            <v>3</v>
          </cell>
          <cell r="ES37">
            <v>3</v>
          </cell>
          <cell r="ET37">
            <v>4</v>
          </cell>
          <cell r="EU37">
            <v>3</v>
          </cell>
          <cell r="EV37">
            <v>3</v>
          </cell>
          <cell r="EW37">
            <v>4</v>
          </cell>
          <cell r="EX37">
            <v>4</v>
          </cell>
          <cell r="EY37">
            <v>6</v>
          </cell>
          <cell r="EZ37">
            <v>3</v>
          </cell>
          <cell r="FA37">
            <v>4</v>
          </cell>
          <cell r="FB37">
            <v>5</v>
          </cell>
          <cell r="FC37">
            <v>6</v>
          </cell>
          <cell r="FD37">
            <v>6</v>
          </cell>
          <cell r="FE37">
            <v>3</v>
          </cell>
          <cell r="FF37">
            <v>4</v>
          </cell>
          <cell r="FG37">
            <v>3</v>
          </cell>
          <cell r="FH37">
            <v>6</v>
          </cell>
          <cell r="FI37">
            <v>6</v>
          </cell>
          <cell r="FJ37">
            <v>3</v>
          </cell>
          <cell r="FK37">
            <v>3</v>
          </cell>
          <cell r="FL37">
            <v>6</v>
          </cell>
          <cell r="FM37">
            <v>3</v>
          </cell>
          <cell r="FN37">
            <v>6</v>
          </cell>
          <cell r="FO37">
            <v>6</v>
          </cell>
          <cell r="FP37">
            <v>2</v>
          </cell>
          <cell r="FQ37">
            <v>6</v>
          </cell>
          <cell r="FR37">
            <v>6</v>
          </cell>
          <cell r="FS37">
            <v>3</v>
          </cell>
          <cell r="FT37">
            <v>3</v>
          </cell>
          <cell r="FU37">
            <v>6</v>
          </cell>
          <cell r="FV37">
            <v>6</v>
          </cell>
          <cell r="FW37">
            <v>3</v>
          </cell>
          <cell r="FX37">
            <v>3</v>
          </cell>
          <cell r="FY37">
            <v>2</v>
          </cell>
          <cell r="FZ37">
            <v>4</v>
          </cell>
          <cell r="GA37">
            <v>3</v>
          </cell>
          <cell r="GB37">
            <v>3</v>
          </cell>
          <cell r="GC37">
            <v>3</v>
          </cell>
          <cell r="GD37">
            <v>3</v>
          </cell>
          <cell r="GE37">
            <v>5</v>
          </cell>
          <cell r="GF37">
            <v>3</v>
          </cell>
          <cell r="GG37">
            <v>6</v>
          </cell>
          <cell r="GH37">
            <v>6</v>
          </cell>
          <cell r="GI37">
            <v>6</v>
          </cell>
          <cell r="GJ37">
            <v>6</v>
          </cell>
          <cell r="GK37">
            <v>6</v>
          </cell>
          <cell r="GL37">
            <v>3</v>
          </cell>
          <cell r="GM37">
            <v>3</v>
          </cell>
          <cell r="GN37">
            <v>6</v>
          </cell>
          <cell r="GO37">
            <v>6</v>
          </cell>
          <cell r="GP37">
            <v>3</v>
          </cell>
          <cell r="GQ37">
            <v>3</v>
          </cell>
          <cell r="GR37">
            <v>6</v>
          </cell>
          <cell r="GS37">
            <v>6</v>
          </cell>
          <cell r="GT37">
            <v>6</v>
          </cell>
          <cell r="GU37">
            <v>6</v>
          </cell>
          <cell r="GV37">
            <v>6</v>
          </cell>
        </row>
        <row r="38">
          <cell r="A38" t="str">
            <v>Andrea Partin</v>
          </cell>
          <cell r="B38" t="str">
            <v>McKinley</v>
          </cell>
          <cell r="C38">
            <v>41220</v>
          </cell>
          <cell r="D38">
            <v>41220</v>
          </cell>
          <cell r="E38" t="str">
            <v>Female</v>
          </cell>
          <cell r="F38" t="str">
            <v>Hispanic or Latino</v>
          </cell>
          <cell r="H38" t="str">
            <v>Masters</v>
          </cell>
          <cell r="J38">
            <v>8</v>
          </cell>
          <cell r="K38" t="str">
            <v>Foreign Language</v>
          </cell>
          <cell r="M38" t="str">
            <v>9,10,11,12</v>
          </cell>
          <cell r="O38">
            <v>25</v>
          </cell>
          <cell r="P38">
            <v>8</v>
          </cell>
          <cell r="Q38" t="str">
            <v>We have shared digital devices in the classroom.</v>
          </cell>
          <cell r="R38">
            <v>0</v>
          </cell>
          <cell r="S38">
            <v>1</v>
          </cell>
          <cell r="T38">
            <v>5</v>
          </cell>
          <cell r="U38">
            <v>5</v>
          </cell>
          <cell r="V38">
            <v>5</v>
          </cell>
          <cell r="W38">
            <v>5</v>
          </cell>
          <cell r="X38">
            <v>5</v>
          </cell>
          <cell r="Y38">
            <v>3</v>
          </cell>
          <cell r="Z38">
            <v>3</v>
          </cell>
          <cell r="AA38">
            <v>4</v>
          </cell>
          <cell r="AB38">
            <v>4</v>
          </cell>
          <cell r="AC38">
            <v>4</v>
          </cell>
          <cell r="AD38">
            <v>4</v>
          </cell>
          <cell r="AE38">
            <v>2</v>
          </cell>
          <cell r="AF38">
            <v>3</v>
          </cell>
          <cell r="AG38">
            <v>2</v>
          </cell>
          <cell r="AH38">
            <v>3</v>
          </cell>
          <cell r="AI38">
            <v>5</v>
          </cell>
          <cell r="AJ38">
            <v>5</v>
          </cell>
          <cell r="AK38">
            <v>5</v>
          </cell>
          <cell r="AL38">
            <v>5</v>
          </cell>
          <cell r="AM38">
            <v>5</v>
          </cell>
          <cell r="AN38">
            <v>5</v>
          </cell>
          <cell r="AO38">
            <v>5</v>
          </cell>
          <cell r="AP38">
            <v>5</v>
          </cell>
          <cell r="AQ38">
            <v>5</v>
          </cell>
          <cell r="AR38">
            <v>5</v>
          </cell>
          <cell r="AS38">
            <v>5</v>
          </cell>
          <cell r="AT38">
            <v>5</v>
          </cell>
          <cell r="AU38">
            <v>5</v>
          </cell>
          <cell r="AV38">
            <v>5</v>
          </cell>
          <cell r="AW38">
            <v>5</v>
          </cell>
          <cell r="AX38">
            <v>4</v>
          </cell>
          <cell r="AY38">
            <v>4</v>
          </cell>
          <cell r="AZ38">
            <v>5</v>
          </cell>
          <cell r="BA38">
            <v>3</v>
          </cell>
          <cell r="BB38">
            <v>4</v>
          </cell>
          <cell r="BC38">
            <v>5</v>
          </cell>
          <cell r="BD38">
            <v>3</v>
          </cell>
          <cell r="BE38">
            <v>5</v>
          </cell>
          <cell r="BF38">
            <v>5</v>
          </cell>
          <cell r="BG38">
            <v>5</v>
          </cell>
          <cell r="BH38">
            <v>5</v>
          </cell>
          <cell r="BI38">
            <v>4</v>
          </cell>
          <cell r="BJ38">
            <v>4</v>
          </cell>
          <cell r="BK38">
            <v>4</v>
          </cell>
          <cell r="BL38">
            <v>6</v>
          </cell>
          <cell r="BM38">
            <v>6</v>
          </cell>
          <cell r="BN38">
            <v>4</v>
          </cell>
          <cell r="BO38">
            <v>6</v>
          </cell>
          <cell r="BP38">
            <v>6</v>
          </cell>
          <cell r="BQ38">
            <v>2</v>
          </cell>
          <cell r="BR38">
            <v>5</v>
          </cell>
          <cell r="BS38">
            <v>3</v>
          </cell>
          <cell r="BT38">
            <v>4</v>
          </cell>
          <cell r="BU38">
            <v>5</v>
          </cell>
          <cell r="BV38">
            <v>6</v>
          </cell>
          <cell r="BW38">
            <v>4</v>
          </cell>
          <cell r="BX38">
            <v>6</v>
          </cell>
          <cell r="BY38">
            <v>6</v>
          </cell>
          <cell r="BZ38">
            <v>4</v>
          </cell>
          <cell r="CA38">
            <v>1</v>
          </cell>
          <cell r="CB38">
            <v>1</v>
          </cell>
          <cell r="CC38">
            <v>4</v>
          </cell>
          <cell r="CD38">
            <v>1</v>
          </cell>
          <cell r="CE38">
            <v>1</v>
          </cell>
          <cell r="CF38">
            <v>1</v>
          </cell>
          <cell r="CG38">
            <v>1</v>
          </cell>
          <cell r="CH38">
            <v>5</v>
          </cell>
          <cell r="CI38">
            <v>3</v>
          </cell>
          <cell r="CJ38">
            <v>1</v>
          </cell>
          <cell r="CK38">
            <v>1</v>
          </cell>
          <cell r="CL38">
            <v>1</v>
          </cell>
          <cell r="CM38">
            <v>1</v>
          </cell>
          <cell r="CN38">
            <v>1</v>
          </cell>
          <cell r="CO38">
            <v>3</v>
          </cell>
          <cell r="CP38">
            <v>6</v>
          </cell>
          <cell r="CQ38">
            <v>6</v>
          </cell>
          <cell r="CR38">
            <v>6</v>
          </cell>
          <cell r="CS38">
            <v>6</v>
          </cell>
          <cell r="CT38">
            <v>2</v>
          </cell>
          <cell r="CU38">
            <v>1</v>
          </cell>
          <cell r="CV38">
            <v>6</v>
          </cell>
          <cell r="CW38">
            <v>6</v>
          </cell>
          <cell r="CX38">
            <v>4</v>
          </cell>
          <cell r="CY38">
            <v>1</v>
          </cell>
          <cell r="CZ38">
            <v>6</v>
          </cell>
          <cell r="DA38">
            <v>3</v>
          </cell>
          <cell r="DB38">
            <v>6</v>
          </cell>
          <cell r="DC38">
            <v>6</v>
          </cell>
          <cell r="DD38">
            <v>1</v>
          </cell>
          <cell r="DE38">
            <v>6</v>
          </cell>
          <cell r="DF38">
            <v>2</v>
          </cell>
          <cell r="DG38">
            <v>1</v>
          </cell>
          <cell r="DH38">
            <v>1</v>
          </cell>
          <cell r="DI38">
            <v>3</v>
          </cell>
          <cell r="DJ38">
            <v>1</v>
          </cell>
          <cell r="DK38">
            <v>1</v>
          </cell>
          <cell r="DL38">
            <v>1</v>
          </cell>
          <cell r="DM38">
            <v>1</v>
          </cell>
          <cell r="DN38">
            <v>5</v>
          </cell>
          <cell r="DO38">
            <v>3</v>
          </cell>
          <cell r="DP38">
            <v>1</v>
          </cell>
          <cell r="DQ38">
            <v>1</v>
          </cell>
          <cell r="DR38">
            <v>1</v>
          </cell>
          <cell r="DS38">
            <v>1</v>
          </cell>
          <cell r="DT38">
            <v>1</v>
          </cell>
          <cell r="DU38">
            <v>3</v>
          </cell>
          <cell r="DV38">
            <v>6</v>
          </cell>
          <cell r="DW38">
            <v>5</v>
          </cell>
          <cell r="DX38">
            <v>6</v>
          </cell>
          <cell r="DY38">
            <v>5</v>
          </cell>
          <cell r="DZ38">
            <v>6</v>
          </cell>
          <cell r="EA38">
            <v>1</v>
          </cell>
          <cell r="EB38">
            <v>6</v>
          </cell>
          <cell r="EC38">
            <v>6</v>
          </cell>
          <cell r="ED38">
            <v>6</v>
          </cell>
          <cell r="EE38">
            <v>3</v>
          </cell>
          <cell r="EF38">
            <v>6</v>
          </cell>
          <cell r="EG38">
            <v>4</v>
          </cell>
          <cell r="EH38">
            <v>6</v>
          </cell>
          <cell r="EI38">
            <v>6</v>
          </cell>
          <cell r="EJ38">
            <v>1</v>
          </cell>
          <cell r="EK38">
            <v>6</v>
          </cell>
          <cell r="EL38">
            <v>5</v>
          </cell>
          <cell r="EM38">
            <v>2</v>
          </cell>
          <cell r="EN38">
            <v>2</v>
          </cell>
          <cell r="EO38">
            <v>6</v>
          </cell>
          <cell r="EP38">
            <v>5</v>
          </cell>
          <cell r="EQ38">
            <v>4</v>
          </cell>
          <cell r="ER38">
            <v>4</v>
          </cell>
          <cell r="ES38">
            <v>6</v>
          </cell>
          <cell r="ET38">
            <v>6</v>
          </cell>
          <cell r="EU38">
            <v>6</v>
          </cell>
          <cell r="EV38">
            <v>4</v>
          </cell>
          <cell r="EW38">
            <v>4</v>
          </cell>
          <cell r="EX38">
            <v>4</v>
          </cell>
          <cell r="EY38">
            <v>4</v>
          </cell>
          <cell r="EZ38">
            <v>4</v>
          </cell>
          <cell r="FA38">
            <v>6</v>
          </cell>
          <cell r="FB38">
            <v>6</v>
          </cell>
          <cell r="FC38">
            <v>6</v>
          </cell>
          <cell r="FD38">
            <v>6</v>
          </cell>
          <cell r="FE38">
            <v>6</v>
          </cell>
          <cell r="FF38">
            <v>3</v>
          </cell>
          <cell r="FG38">
            <v>6</v>
          </cell>
          <cell r="FH38">
            <v>6</v>
          </cell>
          <cell r="FI38">
            <v>6</v>
          </cell>
          <cell r="FJ38">
            <v>6</v>
          </cell>
          <cell r="FK38">
            <v>4</v>
          </cell>
          <cell r="FL38">
            <v>6</v>
          </cell>
          <cell r="FM38">
            <v>4</v>
          </cell>
          <cell r="FN38">
            <v>6</v>
          </cell>
          <cell r="FO38">
            <v>6</v>
          </cell>
          <cell r="FP38">
            <v>6</v>
          </cell>
          <cell r="FQ38">
            <v>6</v>
          </cell>
          <cell r="FR38">
            <v>6</v>
          </cell>
          <cell r="FS38">
            <v>2</v>
          </cell>
          <cell r="FT38">
            <v>2</v>
          </cell>
          <cell r="FU38">
            <v>6</v>
          </cell>
          <cell r="FV38">
            <v>5</v>
          </cell>
          <cell r="FW38">
            <v>4</v>
          </cell>
          <cell r="FX38">
            <v>4</v>
          </cell>
          <cell r="FY38">
            <v>6</v>
          </cell>
          <cell r="FZ38">
            <v>6</v>
          </cell>
          <cell r="GA38">
            <v>6</v>
          </cell>
          <cell r="GB38">
            <v>3</v>
          </cell>
          <cell r="GC38">
            <v>3</v>
          </cell>
          <cell r="GD38">
            <v>4</v>
          </cell>
          <cell r="GE38">
            <v>4</v>
          </cell>
          <cell r="GF38">
            <v>4</v>
          </cell>
          <cell r="GG38">
            <v>6</v>
          </cell>
          <cell r="GH38">
            <v>6</v>
          </cell>
          <cell r="GI38">
            <v>6</v>
          </cell>
          <cell r="GJ38">
            <v>6</v>
          </cell>
          <cell r="GK38">
            <v>6</v>
          </cell>
          <cell r="GL38">
            <v>3</v>
          </cell>
          <cell r="GM38">
            <v>6</v>
          </cell>
          <cell r="GN38">
            <v>6</v>
          </cell>
          <cell r="GO38">
            <v>6</v>
          </cell>
          <cell r="GP38">
            <v>6</v>
          </cell>
          <cell r="GQ38">
            <v>3</v>
          </cell>
          <cell r="GR38">
            <v>6</v>
          </cell>
          <cell r="GS38">
            <v>3</v>
          </cell>
          <cell r="GT38">
            <v>6</v>
          </cell>
          <cell r="GU38">
            <v>6</v>
          </cell>
          <cell r="GV38">
            <v>6</v>
          </cell>
        </row>
        <row r="39">
          <cell r="A39" t="str">
            <v>Aleida Severson</v>
          </cell>
          <cell r="B39" t="str">
            <v>McKinley</v>
          </cell>
          <cell r="C39">
            <v>41218</v>
          </cell>
          <cell r="D39">
            <v>41218</v>
          </cell>
          <cell r="E39" t="str">
            <v>Female</v>
          </cell>
          <cell r="F39" t="str">
            <v>White</v>
          </cell>
          <cell r="H39" t="str">
            <v>Masters</v>
          </cell>
          <cell r="J39">
            <v>24</v>
          </cell>
          <cell r="K39" t="str">
            <v>English</v>
          </cell>
          <cell r="M39" t="str">
            <v>9,10</v>
          </cell>
          <cell r="O39">
            <v>21</v>
          </cell>
          <cell r="P39">
            <v>24</v>
          </cell>
          <cell r="Q39" t="str">
            <v>We have shared digital devices in the classroom.</v>
          </cell>
          <cell r="R39">
            <v>0</v>
          </cell>
          <cell r="S39">
            <v>1</v>
          </cell>
          <cell r="T39">
            <v>5</v>
          </cell>
          <cell r="U39">
            <v>5</v>
          </cell>
          <cell r="V39">
            <v>5</v>
          </cell>
          <cell r="W39">
            <v>4</v>
          </cell>
          <cell r="X39">
            <v>3</v>
          </cell>
          <cell r="Y39">
            <v>3</v>
          </cell>
          <cell r="Z39">
            <v>3</v>
          </cell>
          <cell r="AA39">
            <v>3</v>
          </cell>
          <cell r="AB39">
            <v>4</v>
          </cell>
          <cell r="AC39">
            <v>4</v>
          </cell>
          <cell r="AD39">
            <v>3</v>
          </cell>
          <cell r="AE39">
            <v>4</v>
          </cell>
          <cell r="AF39">
            <v>4</v>
          </cell>
          <cell r="AG39">
            <v>2</v>
          </cell>
          <cell r="AH39">
            <v>4</v>
          </cell>
          <cell r="AI39">
            <v>5</v>
          </cell>
          <cell r="AJ39">
            <v>5</v>
          </cell>
          <cell r="AK39">
            <v>5</v>
          </cell>
          <cell r="AL39">
            <v>5</v>
          </cell>
          <cell r="AM39">
            <v>5</v>
          </cell>
          <cell r="AN39">
            <v>5</v>
          </cell>
          <cell r="AO39">
            <v>5</v>
          </cell>
          <cell r="AP39">
            <v>3</v>
          </cell>
          <cell r="AQ39">
            <v>4</v>
          </cell>
          <cell r="AR39">
            <v>4</v>
          </cell>
          <cell r="AS39">
            <v>4</v>
          </cell>
          <cell r="AT39">
            <v>4</v>
          </cell>
          <cell r="AU39">
            <v>4</v>
          </cell>
          <cell r="AV39">
            <v>4</v>
          </cell>
          <cell r="AW39">
            <v>5</v>
          </cell>
          <cell r="AX39">
            <v>4</v>
          </cell>
          <cell r="AY39">
            <v>3</v>
          </cell>
          <cell r="AZ39">
            <v>4</v>
          </cell>
          <cell r="BA39">
            <v>4</v>
          </cell>
          <cell r="BB39">
            <v>3</v>
          </cell>
          <cell r="BC39">
            <v>4</v>
          </cell>
          <cell r="BD39">
            <v>4</v>
          </cell>
          <cell r="BE39">
            <v>4</v>
          </cell>
          <cell r="BF39">
            <v>4</v>
          </cell>
          <cell r="BG39">
            <v>4</v>
          </cell>
          <cell r="BH39">
            <v>4</v>
          </cell>
          <cell r="BI39">
            <v>3</v>
          </cell>
          <cell r="BJ39">
            <v>3</v>
          </cell>
          <cell r="BK39">
            <v>3</v>
          </cell>
          <cell r="BL39">
            <v>3</v>
          </cell>
          <cell r="BM39">
            <v>2</v>
          </cell>
          <cell r="BN39">
            <v>1</v>
          </cell>
          <cell r="BO39">
            <v>1</v>
          </cell>
          <cell r="BP39">
            <v>2</v>
          </cell>
          <cell r="BQ39">
            <v>3</v>
          </cell>
          <cell r="BR39">
            <v>4</v>
          </cell>
          <cell r="BS39">
            <v>2</v>
          </cell>
          <cell r="BT39">
            <v>2</v>
          </cell>
          <cell r="BU39">
            <v>5</v>
          </cell>
          <cell r="BV39">
            <v>6</v>
          </cell>
          <cell r="BW39">
            <v>5</v>
          </cell>
          <cell r="BX39">
            <v>4</v>
          </cell>
          <cell r="BY39">
            <v>6</v>
          </cell>
          <cell r="BZ39">
            <v>4</v>
          </cell>
          <cell r="CA39">
            <v>4</v>
          </cell>
          <cell r="CB39">
            <v>2</v>
          </cell>
          <cell r="CC39">
            <v>2</v>
          </cell>
          <cell r="CD39">
            <v>1</v>
          </cell>
          <cell r="CE39">
            <v>1</v>
          </cell>
          <cell r="CF39">
            <v>1</v>
          </cell>
          <cell r="CG39">
            <v>1</v>
          </cell>
          <cell r="CH39">
            <v>1</v>
          </cell>
          <cell r="CI39">
            <v>1</v>
          </cell>
          <cell r="CJ39">
            <v>1</v>
          </cell>
          <cell r="CK39">
            <v>1</v>
          </cell>
          <cell r="CL39">
            <v>1</v>
          </cell>
          <cell r="CM39">
            <v>1</v>
          </cell>
          <cell r="CN39">
            <v>1</v>
          </cell>
          <cell r="CO39">
            <v>1</v>
          </cell>
          <cell r="CP39">
            <v>5</v>
          </cell>
          <cell r="CQ39">
            <v>6</v>
          </cell>
          <cell r="CR39">
            <v>6</v>
          </cell>
          <cell r="CS39">
            <v>3</v>
          </cell>
          <cell r="CT39">
            <v>3</v>
          </cell>
          <cell r="CU39">
            <v>2</v>
          </cell>
          <cell r="CV39">
            <v>6</v>
          </cell>
          <cell r="CW39">
            <v>5</v>
          </cell>
          <cell r="CX39">
            <v>1</v>
          </cell>
          <cell r="CY39">
            <v>5</v>
          </cell>
          <cell r="CZ39">
            <v>1</v>
          </cell>
          <cell r="DA39">
            <v>1</v>
          </cell>
          <cell r="DB39">
            <v>6</v>
          </cell>
          <cell r="DC39">
            <v>3</v>
          </cell>
          <cell r="DD39">
            <v>1</v>
          </cell>
          <cell r="DE39">
            <v>5</v>
          </cell>
          <cell r="DF39">
            <v>4</v>
          </cell>
          <cell r="DG39">
            <v>3</v>
          </cell>
          <cell r="DH39">
            <v>4</v>
          </cell>
          <cell r="DI39">
            <v>3</v>
          </cell>
          <cell r="DJ39">
            <v>3</v>
          </cell>
          <cell r="DK39">
            <v>3</v>
          </cell>
          <cell r="DL39">
            <v>3</v>
          </cell>
          <cell r="DM39">
            <v>3</v>
          </cell>
          <cell r="DN39">
            <v>2</v>
          </cell>
          <cell r="DO39">
            <v>2</v>
          </cell>
          <cell r="DP39">
            <v>2</v>
          </cell>
          <cell r="DQ39">
            <v>2</v>
          </cell>
          <cell r="DR39">
            <v>2</v>
          </cell>
          <cell r="DS39">
            <v>2</v>
          </cell>
          <cell r="DT39">
            <v>2</v>
          </cell>
          <cell r="DU39">
            <v>2</v>
          </cell>
          <cell r="DV39">
            <v>4</v>
          </cell>
          <cell r="DW39">
            <v>5</v>
          </cell>
          <cell r="DX39">
            <v>6</v>
          </cell>
          <cell r="DY39">
            <v>4</v>
          </cell>
          <cell r="DZ39">
            <v>6</v>
          </cell>
          <cell r="EA39">
            <v>3</v>
          </cell>
          <cell r="EB39">
            <v>5</v>
          </cell>
          <cell r="EC39">
            <v>5</v>
          </cell>
          <cell r="ED39">
            <v>4</v>
          </cell>
          <cell r="EE39">
            <v>4</v>
          </cell>
          <cell r="EF39">
            <v>4</v>
          </cell>
          <cell r="EG39">
            <v>3</v>
          </cell>
          <cell r="EH39">
            <v>1</v>
          </cell>
          <cell r="EI39">
            <v>3</v>
          </cell>
          <cell r="EJ39">
            <v>1</v>
          </cell>
          <cell r="EK39">
            <v>5</v>
          </cell>
          <cell r="EL39">
            <v>4</v>
          </cell>
          <cell r="EM39">
            <v>4</v>
          </cell>
          <cell r="EN39">
            <v>4</v>
          </cell>
          <cell r="EO39">
            <v>5</v>
          </cell>
          <cell r="EP39">
            <v>3</v>
          </cell>
          <cell r="EQ39">
            <v>2</v>
          </cell>
          <cell r="ER39">
            <v>2</v>
          </cell>
          <cell r="ES39">
            <v>2</v>
          </cell>
          <cell r="ET39">
            <v>1</v>
          </cell>
          <cell r="EU39">
            <v>1</v>
          </cell>
          <cell r="EV39">
            <v>1</v>
          </cell>
          <cell r="EW39">
            <v>1</v>
          </cell>
          <cell r="EX39">
            <v>2</v>
          </cell>
          <cell r="EY39">
            <v>2</v>
          </cell>
          <cell r="EZ39">
            <v>2</v>
          </cell>
          <cell r="FA39">
            <v>2</v>
          </cell>
          <cell r="FB39">
            <v>6</v>
          </cell>
          <cell r="FC39">
            <v>6</v>
          </cell>
          <cell r="FD39">
            <v>6</v>
          </cell>
          <cell r="FE39">
            <v>3</v>
          </cell>
          <cell r="FF39">
            <v>5</v>
          </cell>
          <cell r="FG39">
            <v>2</v>
          </cell>
          <cell r="FH39">
            <v>6</v>
          </cell>
          <cell r="FI39">
            <v>6</v>
          </cell>
          <cell r="FJ39">
            <v>4</v>
          </cell>
          <cell r="FK39">
            <v>6</v>
          </cell>
          <cell r="FL39">
            <v>3</v>
          </cell>
          <cell r="FM39">
            <v>3</v>
          </cell>
          <cell r="FN39">
            <v>6</v>
          </cell>
          <cell r="FO39">
            <v>6</v>
          </cell>
          <cell r="FP39">
            <v>3</v>
          </cell>
          <cell r="FQ39">
            <v>6</v>
          </cell>
          <cell r="FR39">
            <v>6</v>
          </cell>
          <cell r="FS39">
            <v>5</v>
          </cell>
          <cell r="FT39">
            <v>5</v>
          </cell>
          <cell r="FU39">
            <v>6</v>
          </cell>
          <cell r="FV39">
            <v>3</v>
          </cell>
          <cell r="FW39">
            <v>2</v>
          </cell>
          <cell r="FX39">
            <v>2</v>
          </cell>
          <cell r="FY39">
            <v>3</v>
          </cell>
          <cell r="FZ39">
            <v>2</v>
          </cell>
          <cell r="GA39">
            <v>2</v>
          </cell>
          <cell r="GB39">
            <v>3</v>
          </cell>
          <cell r="GC39">
            <v>2</v>
          </cell>
          <cell r="GD39">
            <v>2</v>
          </cell>
          <cell r="GE39">
            <v>2</v>
          </cell>
          <cell r="GF39">
            <v>1</v>
          </cell>
          <cell r="GG39">
            <v>3</v>
          </cell>
          <cell r="GH39">
            <v>6</v>
          </cell>
          <cell r="GI39">
            <v>6</v>
          </cell>
          <cell r="GJ39">
            <v>6</v>
          </cell>
          <cell r="GK39">
            <v>4</v>
          </cell>
          <cell r="GL39">
            <v>3</v>
          </cell>
          <cell r="GM39">
            <v>4</v>
          </cell>
          <cell r="GN39">
            <v>6</v>
          </cell>
          <cell r="GO39">
            <v>6</v>
          </cell>
          <cell r="GP39">
            <v>6</v>
          </cell>
          <cell r="GQ39">
            <v>6</v>
          </cell>
          <cell r="GR39">
            <v>4</v>
          </cell>
          <cell r="GS39">
            <v>4</v>
          </cell>
          <cell r="GT39">
            <v>5</v>
          </cell>
          <cell r="GU39">
            <v>5</v>
          </cell>
          <cell r="GV39">
            <v>5</v>
          </cell>
        </row>
        <row r="40">
          <cell r="A40" t="str">
            <v>Shaun Peeples</v>
          </cell>
          <cell r="B40" t="str">
            <v>McKinley</v>
          </cell>
          <cell r="C40">
            <v>41226</v>
          </cell>
          <cell r="D40">
            <v>41228</v>
          </cell>
          <cell r="E40" t="str">
            <v>Female</v>
          </cell>
          <cell r="F40" t="str">
            <v>White</v>
          </cell>
          <cell r="H40" t="str">
            <v>Bachelors</v>
          </cell>
          <cell r="J40">
            <v>3</v>
          </cell>
          <cell r="K40" t="str">
            <v>English</v>
          </cell>
          <cell r="M40" t="str">
            <v>10,12</v>
          </cell>
          <cell r="O40">
            <v>25</v>
          </cell>
          <cell r="P40">
            <v>3</v>
          </cell>
          <cell r="Q40" t="str">
            <v>We have scheduled one-to-one access in another location (computer lab, media center, etc.)</v>
          </cell>
          <cell r="R40">
            <v>0</v>
          </cell>
          <cell r="S40">
            <v>1</v>
          </cell>
          <cell r="T40">
            <v>5</v>
          </cell>
          <cell r="U40">
            <v>5</v>
          </cell>
          <cell r="V40">
            <v>5</v>
          </cell>
          <cell r="W40">
            <v>5</v>
          </cell>
          <cell r="X40">
            <v>5</v>
          </cell>
          <cell r="Y40">
            <v>5</v>
          </cell>
          <cell r="Z40">
            <v>2</v>
          </cell>
          <cell r="AA40">
            <v>4</v>
          </cell>
          <cell r="AB40">
            <v>3</v>
          </cell>
          <cell r="AC40">
            <v>3</v>
          </cell>
          <cell r="AD40">
            <v>1</v>
          </cell>
          <cell r="AE40">
            <v>3</v>
          </cell>
          <cell r="AF40">
            <v>4</v>
          </cell>
          <cell r="AG40">
            <v>4</v>
          </cell>
          <cell r="AH40">
            <v>4</v>
          </cell>
          <cell r="AI40">
            <v>4</v>
          </cell>
          <cell r="AJ40">
            <v>4</v>
          </cell>
          <cell r="AK40">
            <v>4</v>
          </cell>
          <cell r="AL40">
            <v>4</v>
          </cell>
          <cell r="AM40">
            <v>4</v>
          </cell>
          <cell r="AN40">
            <v>5</v>
          </cell>
          <cell r="AO40">
            <v>2</v>
          </cell>
          <cell r="AP40">
            <v>5</v>
          </cell>
          <cell r="AQ40">
            <v>5</v>
          </cell>
          <cell r="AR40">
            <v>2</v>
          </cell>
          <cell r="AS40">
            <v>5</v>
          </cell>
          <cell r="AT40">
            <v>4</v>
          </cell>
          <cell r="AU40">
            <v>5</v>
          </cell>
          <cell r="AV40">
            <v>2</v>
          </cell>
          <cell r="AW40">
            <v>4</v>
          </cell>
          <cell r="AX40">
            <v>4</v>
          </cell>
          <cell r="AY40">
            <v>4</v>
          </cell>
          <cell r="AZ40">
            <v>4</v>
          </cell>
          <cell r="BA40">
            <v>3</v>
          </cell>
          <cell r="BB40">
            <v>4</v>
          </cell>
          <cell r="BC40">
            <v>4</v>
          </cell>
          <cell r="BD40">
            <v>4</v>
          </cell>
          <cell r="BE40">
            <v>4</v>
          </cell>
          <cell r="BF40">
            <v>2</v>
          </cell>
          <cell r="BG40">
            <v>4</v>
          </cell>
          <cell r="BH40">
            <v>4</v>
          </cell>
          <cell r="BI40">
            <v>2</v>
          </cell>
          <cell r="BJ40">
            <v>1</v>
          </cell>
          <cell r="BK40">
            <v>6</v>
          </cell>
          <cell r="BL40">
            <v>3</v>
          </cell>
          <cell r="BM40">
            <v>1</v>
          </cell>
          <cell r="BN40">
            <v>1</v>
          </cell>
          <cell r="BO40">
            <v>4</v>
          </cell>
          <cell r="BP40">
            <v>2</v>
          </cell>
          <cell r="BQ40">
            <v>2</v>
          </cell>
          <cell r="BR40">
            <v>2</v>
          </cell>
          <cell r="BS40">
            <v>2</v>
          </cell>
          <cell r="BT40">
            <v>2</v>
          </cell>
          <cell r="BU40">
            <v>4</v>
          </cell>
          <cell r="BV40">
            <v>1</v>
          </cell>
          <cell r="BW40">
            <v>1</v>
          </cell>
          <cell r="BX40">
            <v>1</v>
          </cell>
          <cell r="BY40">
            <v>6</v>
          </cell>
          <cell r="BZ40">
            <v>1</v>
          </cell>
          <cell r="CA40">
            <v>1</v>
          </cell>
          <cell r="CB40">
            <v>1</v>
          </cell>
          <cell r="CC40">
            <v>6</v>
          </cell>
          <cell r="CD40">
            <v>1</v>
          </cell>
          <cell r="CE40">
            <v>1</v>
          </cell>
          <cell r="CF40">
            <v>1</v>
          </cell>
          <cell r="CG40">
            <v>1</v>
          </cell>
          <cell r="CH40">
            <v>1</v>
          </cell>
          <cell r="CI40">
            <v>1</v>
          </cell>
          <cell r="CJ40">
            <v>1</v>
          </cell>
          <cell r="CK40">
            <v>1</v>
          </cell>
          <cell r="CL40">
            <v>1</v>
          </cell>
          <cell r="CM40">
            <v>1</v>
          </cell>
          <cell r="CN40">
            <v>1</v>
          </cell>
          <cell r="CO40">
            <v>1</v>
          </cell>
          <cell r="CP40">
            <v>6</v>
          </cell>
          <cell r="CQ40">
            <v>6</v>
          </cell>
          <cell r="CR40">
            <v>6</v>
          </cell>
          <cell r="CS40">
            <v>1</v>
          </cell>
          <cell r="CT40">
            <v>6</v>
          </cell>
          <cell r="CU40">
            <v>1</v>
          </cell>
          <cell r="CV40">
            <v>6</v>
          </cell>
          <cell r="CW40">
            <v>6</v>
          </cell>
          <cell r="CX40">
            <v>1</v>
          </cell>
          <cell r="CY40">
            <v>1</v>
          </cell>
          <cell r="CZ40">
            <v>1</v>
          </cell>
          <cell r="DA40">
            <v>1</v>
          </cell>
          <cell r="DB40">
            <v>6</v>
          </cell>
          <cell r="DC40">
            <v>2</v>
          </cell>
          <cell r="DD40">
            <v>1</v>
          </cell>
          <cell r="DE40">
            <v>6</v>
          </cell>
          <cell r="DF40">
            <v>1</v>
          </cell>
          <cell r="DG40">
            <v>1</v>
          </cell>
          <cell r="DH40">
            <v>1</v>
          </cell>
          <cell r="DI40">
            <v>6</v>
          </cell>
          <cell r="DJ40">
            <v>1</v>
          </cell>
          <cell r="DK40">
            <v>1</v>
          </cell>
          <cell r="DL40">
            <v>1</v>
          </cell>
          <cell r="DM40">
            <v>1</v>
          </cell>
          <cell r="DN40">
            <v>1</v>
          </cell>
          <cell r="DO40">
            <v>1</v>
          </cell>
          <cell r="DP40">
            <v>1</v>
          </cell>
          <cell r="DQ40">
            <v>1</v>
          </cell>
          <cell r="DR40">
            <v>1</v>
          </cell>
          <cell r="DS40">
            <v>1</v>
          </cell>
          <cell r="DT40">
            <v>1</v>
          </cell>
          <cell r="DU40">
            <v>1</v>
          </cell>
          <cell r="DV40">
            <v>6</v>
          </cell>
          <cell r="DW40">
            <v>6</v>
          </cell>
          <cell r="DX40">
            <v>6</v>
          </cell>
          <cell r="DY40">
            <v>1</v>
          </cell>
          <cell r="DZ40">
            <v>6</v>
          </cell>
          <cell r="EA40">
            <v>1</v>
          </cell>
          <cell r="EB40">
            <v>5</v>
          </cell>
          <cell r="EC40">
            <v>6</v>
          </cell>
          <cell r="ED40">
            <v>1</v>
          </cell>
          <cell r="EE40">
            <v>1</v>
          </cell>
          <cell r="EF40">
            <v>1</v>
          </cell>
          <cell r="EG40">
            <v>1</v>
          </cell>
          <cell r="EH40">
            <v>1</v>
          </cell>
          <cell r="EI40">
            <v>2</v>
          </cell>
          <cell r="EJ40">
            <v>1</v>
          </cell>
          <cell r="EK40">
            <v>6</v>
          </cell>
          <cell r="EL40">
            <v>2</v>
          </cell>
          <cell r="EM40">
            <v>2</v>
          </cell>
          <cell r="EN40">
            <v>1</v>
          </cell>
          <cell r="EO40">
            <v>6</v>
          </cell>
          <cell r="EP40">
            <v>2</v>
          </cell>
          <cell r="EQ40">
            <v>1</v>
          </cell>
          <cell r="ER40">
            <v>1</v>
          </cell>
          <cell r="ES40">
            <v>2</v>
          </cell>
          <cell r="ET40">
            <v>2</v>
          </cell>
          <cell r="EU40">
            <v>2</v>
          </cell>
          <cell r="EV40">
            <v>2</v>
          </cell>
          <cell r="EW40">
            <v>1</v>
          </cell>
          <cell r="EX40">
            <v>4</v>
          </cell>
          <cell r="EY40">
            <v>4</v>
          </cell>
          <cell r="EZ40">
            <v>1</v>
          </cell>
          <cell r="FA40">
            <v>4</v>
          </cell>
          <cell r="FB40">
            <v>6</v>
          </cell>
          <cell r="FC40">
            <v>6</v>
          </cell>
          <cell r="FD40">
            <v>6</v>
          </cell>
          <cell r="FE40">
            <v>1</v>
          </cell>
          <cell r="FF40">
            <v>5</v>
          </cell>
          <cell r="FG40">
            <v>5</v>
          </cell>
          <cell r="FH40">
            <v>5</v>
          </cell>
          <cell r="FI40">
            <v>6</v>
          </cell>
          <cell r="FJ40">
            <v>5</v>
          </cell>
          <cell r="FK40">
            <v>6</v>
          </cell>
          <cell r="FL40">
            <v>2</v>
          </cell>
          <cell r="FM40">
            <v>1</v>
          </cell>
          <cell r="FN40">
            <v>6</v>
          </cell>
          <cell r="FO40">
            <v>2</v>
          </cell>
          <cell r="FP40">
            <v>6</v>
          </cell>
          <cell r="FQ40">
            <v>6</v>
          </cell>
          <cell r="FR40">
            <v>1</v>
          </cell>
          <cell r="FS40">
            <v>2</v>
          </cell>
          <cell r="FT40">
            <v>1</v>
          </cell>
          <cell r="FU40">
            <v>6</v>
          </cell>
          <cell r="FV40">
            <v>2</v>
          </cell>
          <cell r="FW40">
            <v>1</v>
          </cell>
          <cell r="FX40">
            <v>1</v>
          </cell>
          <cell r="FY40">
            <v>1</v>
          </cell>
          <cell r="FZ40">
            <v>1</v>
          </cell>
          <cell r="GA40">
            <v>1</v>
          </cell>
          <cell r="GB40">
            <v>1</v>
          </cell>
          <cell r="GC40">
            <v>1</v>
          </cell>
          <cell r="GD40">
            <v>4</v>
          </cell>
          <cell r="GE40">
            <v>4</v>
          </cell>
          <cell r="GF40">
            <v>1</v>
          </cell>
          <cell r="GG40">
            <v>4</v>
          </cell>
          <cell r="GH40">
            <v>6</v>
          </cell>
          <cell r="GI40">
            <v>6</v>
          </cell>
          <cell r="GJ40">
            <v>6</v>
          </cell>
          <cell r="GK40">
            <v>1</v>
          </cell>
          <cell r="GL40">
            <v>5</v>
          </cell>
          <cell r="GM40">
            <v>5</v>
          </cell>
          <cell r="GN40">
            <v>5</v>
          </cell>
          <cell r="GO40">
            <v>6</v>
          </cell>
          <cell r="GP40">
            <v>5</v>
          </cell>
          <cell r="GQ40">
            <v>6</v>
          </cell>
          <cell r="GR40">
            <v>2</v>
          </cell>
          <cell r="GS40">
            <v>1</v>
          </cell>
          <cell r="GT40">
            <v>6</v>
          </cell>
          <cell r="GU40">
            <v>2</v>
          </cell>
          <cell r="GV40">
            <v>6</v>
          </cell>
        </row>
        <row r="41">
          <cell r="A41" t="str">
            <v>Magen Wynne</v>
          </cell>
          <cell r="B41" t="str">
            <v>McKinley</v>
          </cell>
          <cell r="C41">
            <v>41213</v>
          </cell>
          <cell r="D41">
            <v>41213</v>
          </cell>
          <cell r="E41" t="str">
            <v>Female</v>
          </cell>
          <cell r="F41" t="str">
            <v>Hispanic or Latino</v>
          </cell>
          <cell r="H41" t="str">
            <v>Bachelors</v>
          </cell>
          <cell r="J41">
            <v>7</v>
          </cell>
          <cell r="K41" t="str">
            <v>Social Studies</v>
          </cell>
          <cell r="M41">
            <v>12</v>
          </cell>
          <cell r="O41">
            <v>15</v>
          </cell>
          <cell r="P41">
            <v>7</v>
          </cell>
          <cell r="Q41" t="str">
            <v>We have shared digital devices in the classroom.,We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41">
            <v>0</v>
          </cell>
          <cell r="S41">
            <v>1</v>
          </cell>
          <cell r="T41">
            <v>4</v>
          </cell>
          <cell r="U41">
            <v>4</v>
          </cell>
          <cell r="V41">
            <v>4</v>
          </cell>
          <cell r="W41">
            <v>3</v>
          </cell>
          <cell r="X41">
            <v>3</v>
          </cell>
          <cell r="Y41">
            <v>3</v>
          </cell>
          <cell r="Z41">
            <v>2</v>
          </cell>
          <cell r="AA41">
            <v>4</v>
          </cell>
          <cell r="AB41">
            <v>1</v>
          </cell>
          <cell r="AC41">
            <v>2</v>
          </cell>
          <cell r="AD41">
            <v>2</v>
          </cell>
          <cell r="AE41">
            <v>4</v>
          </cell>
          <cell r="AF41">
            <v>4</v>
          </cell>
          <cell r="AG41">
            <v>1</v>
          </cell>
          <cell r="AH41">
            <v>1</v>
          </cell>
          <cell r="AI41">
            <v>1</v>
          </cell>
          <cell r="AJ41">
            <v>2</v>
          </cell>
          <cell r="AK41">
            <v>1</v>
          </cell>
          <cell r="AL41">
            <v>5</v>
          </cell>
          <cell r="AM41">
            <v>5</v>
          </cell>
          <cell r="AN41">
            <v>5</v>
          </cell>
          <cell r="AO41">
            <v>1</v>
          </cell>
          <cell r="AP41">
            <v>5</v>
          </cell>
          <cell r="AQ41">
            <v>5</v>
          </cell>
          <cell r="AR41">
            <v>5</v>
          </cell>
          <cell r="AS41">
            <v>5</v>
          </cell>
          <cell r="AT41">
            <v>5</v>
          </cell>
          <cell r="AU41">
            <v>5</v>
          </cell>
          <cell r="AV41">
            <v>4</v>
          </cell>
          <cell r="AW41">
            <v>5</v>
          </cell>
          <cell r="AX41">
            <v>5</v>
          </cell>
          <cell r="AY41">
            <v>3</v>
          </cell>
          <cell r="AZ41">
            <v>5</v>
          </cell>
          <cell r="BA41">
            <v>5</v>
          </cell>
          <cell r="BB41">
            <v>4</v>
          </cell>
          <cell r="BC41">
            <v>5</v>
          </cell>
          <cell r="BD41">
            <v>4</v>
          </cell>
          <cell r="BE41">
            <v>5</v>
          </cell>
          <cell r="BF41">
            <v>5</v>
          </cell>
          <cell r="BG41">
            <v>5</v>
          </cell>
          <cell r="BH41">
            <v>3</v>
          </cell>
          <cell r="BI41">
            <v>2</v>
          </cell>
          <cell r="BJ41">
            <v>2</v>
          </cell>
          <cell r="BK41">
            <v>1</v>
          </cell>
          <cell r="BL41">
            <v>2</v>
          </cell>
          <cell r="BM41">
            <v>3</v>
          </cell>
          <cell r="BN41">
            <v>1</v>
          </cell>
          <cell r="BO41">
            <v>1</v>
          </cell>
          <cell r="BP41">
            <v>3</v>
          </cell>
          <cell r="BQ41">
            <v>3</v>
          </cell>
          <cell r="BR41">
            <v>5</v>
          </cell>
          <cell r="BS41">
            <v>2</v>
          </cell>
          <cell r="BT41">
            <v>2</v>
          </cell>
          <cell r="BU41">
            <v>4</v>
          </cell>
          <cell r="BV41">
            <v>6</v>
          </cell>
          <cell r="BW41">
            <v>2</v>
          </cell>
          <cell r="BX41">
            <v>2</v>
          </cell>
          <cell r="BY41">
            <v>5</v>
          </cell>
          <cell r="BZ41">
            <v>4</v>
          </cell>
          <cell r="CA41">
            <v>4</v>
          </cell>
          <cell r="CB41">
            <v>3</v>
          </cell>
          <cell r="CC41">
            <v>5</v>
          </cell>
          <cell r="CD41">
            <v>2</v>
          </cell>
          <cell r="CE41">
            <v>1</v>
          </cell>
          <cell r="CF41">
            <v>1</v>
          </cell>
          <cell r="CG41">
            <v>1</v>
          </cell>
          <cell r="CH41">
            <v>1</v>
          </cell>
          <cell r="CI41">
            <v>1</v>
          </cell>
          <cell r="CJ41">
            <v>1</v>
          </cell>
          <cell r="CK41">
            <v>1</v>
          </cell>
          <cell r="CL41">
            <v>1</v>
          </cell>
          <cell r="CM41">
            <v>1</v>
          </cell>
          <cell r="CN41">
            <v>1</v>
          </cell>
          <cell r="CO41">
            <v>1</v>
          </cell>
          <cell r="CP41">
            <v>6</v>
          </cell>
          <cell r="CQ41">
            <v>6</v>
          </cell>
          <cell r="CR41">
            <v>6</v>
          </cell>
          <cell r="CS41">
            <v>6</v>
          </cell>
          <cell r="CT41">
            <v>1</v>
          </cell>
          <cell r="CU41">
            <v>1</v>
          </cell>
          <cell r="CV41">
            <v>6</v>
          </cell>
          <cell r="CW41">
            <v>4</v>
          </cell>
          <cell r="CX41">
            <v>6</v>
          </cell>
          <cell r="CY41">
            <v>1</v>
          </cell>
          <cell r="CZ41">
            <v>1</v>
          </cell>
          <cell r="DA41">
            <v>1</v>
          </cell>
          <cell r="DB41">
            <v>4</v>
          </cell>
          <cell r="DC41">
            <v>1</v>
          </cell>
          <cell r="DD41">
            <v>1</v>
          </cell>
          <cell r="DE41">
            <v>4</v>
          </cell>
          <cell r="DF41">
            <v>1</v>
          </cell>
          <cell r="DG41">
            <v>1</v>
          </cell>
          <cell r="DH41">
            <v>1</v>
          </cell>
          <cell r="DI41">
            <v>1</v>
          </cell>
          <cell r="DJ41">
            <v>1</v>
          </cell>
          <cell r="DK41">
            <v>1</v>
          </cell>
          <cell r="DL41">
            <v>1</v>
          </cell>
          <cell r="DM41">
            <v>1</v>
          </cell>
          <cell r="DN41">
            <v>1</v>
          </cell>
          <cell r="DO41">
            <v>1</v>
          </cell>
          <cell r="DP41">
            <v>1</v>
          </cell>
          <cell r="DQ41">
            <v>1</v>
          </cell>
          <cell r="DR41">
            <v>1</v>
          </cell>
          <cell r="DS41">
            <v>1</v>
          </cell>
          <cell r="DT41">
            <v>1</v>
          </cell>
          <cell r="DU41">
            <v>1</v>
          </cell>
          <cell r="DV41">
            <v>6</v>
          </cell>
          <cell r="DW41">
            <v>6</v>
          </cell>
          <cell r="DX41">
            <v>6</v>
          </cell>
          <cell r="DY41">
            <v>5</v>
          </cell>
          <cell r="DZ41">
            <v>1</v>
          </cell>
          <cell r="EA41">
            <v>1</v>
          </cell>
          <cell r="EB41">
            <v>1</v>
          </cell>
          <cell r="EC41">
            <v>4</v>
          </cell>
          <cell r="ED41">
            <v>1</v>
          </cell>
          <cell r="EE41">
            <v>1</v>
          </cell>
          <cell r="EF41">
            <v>1</v>
          </cell>
          <cell r="EG41">
            <v>1</v>
          </cell>
          <cell r="EH41">
            <v>1</v>
          </cell>
          <cell r="EI41">
            <v>1</v>
          </cell>
          <cell r="EJ41">
            <v>1</v>
          </cell>
          <cell r="EK41">
            <v>5</v>
          </cell>
          <cell r="EL41">
            <v>5</v>
          </cell>
          <cell r="EM41">
            <v>1</v>
          </cell>
          <cell r="EN41">
            <v>1</v>
          </cell>
          <cell r="EO41">
            <v>6</v>
          </cell>
          <cell r="EP41">
            <v>1</v>
          </cell>
          <cell r="EQ41">
            <v>1</v>
          </cell>
          <cell r="ER41">
            <v>1</v>
          </cell>
          <cell r="ES41">
            <v>2</v>
          </cell>
          <cell r="ET41">
            <v>2</v>
          </cell>
          <cell r="EU41">
            <v>1</v>
          </cell>
          <cell r="EV41">
            <v>1</v>
          </cell>
          <cell r="EW41">
            <v>1</v>
          </cell>
          <cell r="EX41">
            <v>1</v>
          </cell>
          <cell r="EY41">
            <v>1</v>
          </cell>
          <cell r="EZ41">
            <v>1</v>
          </cell>
          <cell r="FA41">
            <v>1</v>
          </cell>
          <cell r="FB41">
            <v>6</v>
          </cell>
          <cell r="FC41">
            <v>6</v>
          </cell>
          <cell r="FD41">
            <v>6</v>
          </cell>
          <cell r="FE41">
            <v>6</v>
          </cell>
          <cell r="FF41">
            <v>6</v>
          </cell>
          <cell r="FG41">
            <v>6</v>
          </cell>
          <cell r="FH41">
            <v>6</v>
          </cell>
          <cell r="FI41">
            <v>6</v>
          </cell>
          <cell r="FJ41">
            <v>6</v>
          </cell>
          <cell r="FK41">
            <v>6</v>
          </cell>
          <cell r="FL41">
            <v>6</v>
          </cell>
          <cell r="FM41">
            <v>3</v>
          </cell>
          <cell r="FN41">
            <v>6</v>
          </cell>
          <cell r="FO41">
            <v>6</v>
          </cell>
          <cell r="FP41">
            <v>1</v>
          </cell>
          <cell r="FQ41">
            <v>5</v>
          </cell>
          <cell r="FR41">
            <v>1</v>
          </cell>
          <cell r="FS41">
            <v>1</v>
          </cell>
          <cell r="FT41">
            <v>1</v>
          </cell>
          <cell r="FU41">
            <v>6</v>
          </cell>
          <cell r="FV41">
            <v>1</v>
          </cell>
          <cell r="FW41">
            <v>1</v>
          </cell>
          <cell r="FX41">
            <v>1</v>
          </cell>
          <cell r="FY41">
            <v>1</v>
          </cell>
          <cell r="FZ41">
            <v>1</v>
          </cell>
          <cell r="GA41">
            <v>1</v>
          </cell>
          <cell r="GB41">
            <v>1</v>
          </cell>
          <cell r="GC41">
            <v>1</v>
          </cell>
          <cell r="GD41">
            <v>1</v>
          </cell>
          <cell r="GE41">
            <v>1</v>
          </cell>
          <cell r="GF41">
            <v>1</v>
          </cell>
          <cell r="GG41">
            <v>1</v>
          </cell>
          <cell r="GH41">
            <v>6</v>
          </cell>
          <cell r="GI41">
            <v>6</v>
          </cell>
          <cell r="GJ41">
            <v>6</v>
          </cell>
          <cell r="GK41">
            <v>6</v>
          </cell>
          <cell r="GL41">
            <v>2</v>
          </cell>
          <cell r="GM41">
            <v>1</v>
          </cell>
          <cell r="GN41">
            <v>4</v>
          </cell>
          <cell r="GO41">
            <v>4</v>
          </cell>
          <cell r="GP41">
            <v>6</v>
          </cell>
          <cell r="GQ41">
            <v>2</v>
          </cell>
          <cell r="GR41">
            <v>1</v>
          </cell>
          <cell r="GS41">
            <v>1</v>
          </cell>
          <cell r="GT41">
            <v>6</v>
          </cell>
          <cell r="GU41">
            <v>1</v>
          </cell>
          <cell r="GV41">
            <v>1</v>
          </cell>
        </row>
        <row r="42">
          <cell r="A42" t="str">
            <v>Corrin Rector</v>
          </cell>
          <cell r="B42" t="str">
            <v>McKinley</v>
          </cell>
          <cell r="C42">
            <v>41213</v>
          </cell>
          <cell r="D42">
            <v>41213</v>
          </cell>
          <cell r="E42" t="str">
            <v>Female</v>
          </cell>
          <cell r="F42" t="str">
            <v>White</v>
          </cell>
          <cell r="H42" t="str">
            <v>Bachelors</v>
          </cell>
          <cell r="J42">
            <v>7</v>
          </cell>
          <cell r="K42" t="str">
            <v>English,Reading/Language Arts</v>
          </cell>
          <cell r="M42" t="str">
            <v>9,11,12</v>
          </cell>
          <cell r="O42">
            <v>30</v>
          </cell>
          <cell r="P42">
            <v>7</v>
          </cell>
          <cell r="Q42" t="str">
            <v>We have shared digital devices in the classroom.</v>
          </cell>
          <cell r="R42">
            <v>0</v>
          </cell>
          <cell r="S42">
            <v>1</v>
          </cell>
          <cell r="T42">
            <v>5</v>
          </cell>
          <cell r="U42">
            <v>5</v>
          </cell>
          <cell r="V42">
            <v>5</v>
          </cell>
          <cell r="W42">
            <v>5</v>
          </cell>
          <cell r="X42">
            <v>5</v>
          </cell>
          <cell r="Y42">
            <v>5</v>
          </cell>
          <cell r="Z42">
            <v>5</v>
          </cell>
          <cell r="AA42">
            <v>4</v>
          </cell>
          <cell r="AB42">
            <v>3</v>
          </cell>
          <cell r="AC42">
            <v>3</v>
          </cell>
          <cell r="AD42">
            <v>4</v>
          </cell>
          <cell r="AE42">
            <v>3</v>
          </cell>
          <cell r="AF42">
            <v>3</v>
          </cell>
          <cell r="AG42">
            <v>3</v>
          </cell>
          <cell r="AH42">
            <v>4</v>
          </cell>
          <cell r="AI42">
            <v>3</v>
          </cell>
          <cell r="AJ42">
            <v>3</v>
          </cell>
          <cell r="AK42">
            <v>3</v>
          </cell>
          <cell r="AL42">
            <v>5</v>
          </cell>
          <cell r="AM42">
            <v>4</v>
          </cell>
          <cell r="AN42">
            <v>4</v>
          </cell>
          <cell r="AO42">
            <v>4</v>
          </cell>
          <cell r="AP42">
            <v>5</v>
          </cell>
          <cell r="AQ42">
            <v>5</v>
          </cell>
          <cell r="AR42">
            <v>3</v>
          </cell>
          <cell r="AS42">
            <v>5</v>
          </cell>
          <cell r="AT42">
            <v>5</v>
          </cell>
          <cell r="AU42">
            <v>5</v>
          </cell>
          <cell r="AV42">
            <v>5</v>
          </cell>
          <cell r="AW42">
            <v>5</v>
          </cell>
          <cell r="AX42">
            <v>4</v>
          </cell>
          <cell r="AY42">
            <v>3</v>
          </cell>
          <cell r="AZ42">
            <v>5</v>
          </cell>
          <cell r="BA42">
            <v>5</v>
          </cell>
          <cell r="BB42">
            <v>4</v>
          </cell>
          <cell r="BC42">
            <v>5</v>
          </cell>
          <cell r="BD42">
            <v>5</v>
          </cell>
          <cell r="BE42">
            <v>5</v>
          </cell>
          <cell r="BF42">
            <v>5</v>
          </cell>
          <cell r="BG42">
            <v>5</v>
          </cell>
          <cell r="BH42">
            <v>2</v>
          </cell>
          <cell r="BI42">
            <v>2</v>
          </cell>
          <cell r="BJ42">
            <v>2</v>
          </cell>
          <cell r="BK42">
            <v>3</v>
          </cell>
          <cell r="BL42">
            <v>2</v>
          </cell>
          <cell r="BM42">
            <v>2</v>
          </cell>
          <cell r="BN42">
            <v>2</v>
          </cell>
          <cell r="BO42">
            <v>2</v>
          </cell>
          <cell r="BP42">
            <v>2</v>
          </cell>
          <cell r="BQ42">
            <v>3</v>
          </cell>
          <cell r="BR42">
            <v>2</v>
          </cell>
          <cell r="BS42">
            <v>2</v>
          </cell>
          <cell r="BT42">
            <v>2</v>
          </cell>
          <cell r="BU42">
            <v>2</v>
          </cell>
          <cell r="BV42">
            <v>2</v>
          </cell>
          <cell r="BW42">
            <v>1</v>
          </cell>
          <cell r="BX42">
            <v>2</v>
          </cell>
          <cell r="BY42">
            <v>5</v>
          </cell>
          <cell r="BZ42">
            <v>4</v>
          </cell>
          <cell r="CA42">
            <v>4</v>
          </cell>
          <cell r="CB42">
            <v>2</v>
          </cell>
          <cell r="CC42">
            <v>2</v>
          </cell>
          <cell r="CD42">
            <v>4</v>
          </cell>
          <cell r="CE42">
            <v>2</v>
          </cell>
          <cell r="CF42">
            <v>2</v>
          </cell>
          <cell r="CG42">
            <v>2</v>
          </cell>
          <cell r="CH42">
            <v>2</v>
          </cell>
          <cell r="CI42">
            <v>2</v>
          </cell>
          <cell r="CJ42">
            <v>2</v>
          </cell>
          <cell r="CK42">
            <v>2</v>
          </cell>
          <cell r="CL42">
            <v>2</v>
          </cell>
          <cell r="CM42">
            <v>2</v>
          </cell>
          <cell r="CN42">
            <v>2</v>
          </cell>
          <cell r="CO42">
            <v>4</v>
          </cell>
          <cell r="CP42">
            <v>6</v>
          </cell>
          <cell r="CQ42">
            <v>6</v>
          </cell>
          <cell r="CR42">
            <v>6</v>
          </cell>
          <cell r="CS42">
            <v>2</v>
          </cell>
          <cell r="CT42">
            <v>2</v>
          </cell>
          <cell r="CU42">
            <v>2</v>
          </cell>
          <cell r="CV42">
            <v>6</v>
          </cell>
          <cell r="CW42">
            <v>2</v>
          </cell>
          <cell r="CX42">
            <v>2</v>
          </cell>
          <cell r="CY42">
            <v>2</v>
          </cell>
          <cell r="CZ42">
            <v>2</v>
          </cell>
          <cell r="DA42">
            <v>2</v>
          </cell>
          <cell r="DB42">
            <v>6</v>
          </cell>
          <cell r="DC42">
            <v>3</v>
          </cell>
          <cell r="DD42">
            <v>2</v>
          </cell>
          <cell r="DE42">
            <v>3</v>
          </cell>
          <cell r="DF42">
            <v>2</v>
          </cell>
          <cell r="DG42">
            <v>2</v>
          </cell>
          <cell r="DH42">
            <v>2</v>
          </cell>
          <cell r="DI42">
            <v>2</v>
          </cell>
          <cell r="DJ42">
            <v>3</v>
          </cell>
          <cell r="DK42">
            <v>3</v>
          </cell>
          <cell r="DL42">
            <v>2</v>
          </cell>
          <cell r="DM42">
            <v>2</v>
          </cell>
          <cell r="DN42">
            <v>2</v>
          </cell>
          <cell r="DO42">
            <v>2</v>
          </cell>
          <cell r="DP42">
            <v>2</v>
          </cell>
          <cell r="DQ42">
            <v>2</v>
          </cell>
          <cell r="DR42">
            <v>2</v>
          </cell>
          <cell r="DS42">
            <v>1</v>
          </cell>
          <cell r="DT42">
            <v>2</v>
          </cell>
          <cell r="DU42">
            <v>2</v>
          </cell>
          <cell r="DV42">
            <v>4</v>
          </cell>
          <cell r="DW42">
            <v>2</v>
          </cell>
          <cell r="DX42">
            <v>3</v>
          </cell>
          <cell r="DY42">
            <v>2</v>
          </cell>
          <cell r="DZ42">
            <v>2</v>
          </cell>
          <cell r="EA42">
            <v>2</v>
          </cell>
          <cell r="EB42">
            <v>3</v>
          </cell>
          <cell r="EC42">
            <v>2</v>
          </cell>
          <cell r="ED42">
            <v>2</v>
          </cell>
          <cell r="EE42">
            <v>2</v>
          </cell>
          <cell r="EF42">
            <v>2</v>
          </cell>
          <cell r="EG42">
            <v>2</v>
          </cell>
          <cell r="EH42">
            <v>6</v>
          </cell>
          <cell r="EI42">
            <v>3</v>
          </cell>
          <cell r="EJ42">
            <v>2</v>
          </cell>
          <cell r="EK42">
            <v>5</v>
          </cell>
          <cell r="EL42">
            <v>4</v>
          </cell>
          <cell r="EM42">
            <v>4</v>
          </cell>
          <cell r="EN42">
            <v>4</v>
          </cell>
          <cell r="EO42">
            <v>4</v>
          </cell>
          <cell r="EP42">
            <v>6</v>
          </cell>
          <cell r="EQ42">
            <v>4</v>
          </cell>
          <cell r="ER42">
            <v>4</v>
          </cell>
          <cell r="ES42">
            <v>4</v>
          </cell>
          <cell r="ET42">
            <v>4</v>
          </cell>
          <cell r="EU42">
            <v>4</v>
          </cell>
          <cell r="EV42">
            <v>4</v>
          </cell>
          <cell r="EW42">
            <v>4</v>
          </cell>
          <cell r="EX42">
            <v>4</v>
          </cell>
          <cell r="EY42">
            <v>4</v>
          </cell>
          <cell r="EZ42">
            <v>4</v>
          </cell>
          <cell r="FA42">
            <v>4</v>
          </cell>
          <cell r="FB42">
            <v>4</v>
          </cell>
          <cell r="FC42">
            <v>6</v>
          </cell>
          <cell r="FD42">
            <v>4</v>
          </cell>
          <cell r="FE42">
            <v>4</v>
          </cell>
          <cell r="FF42">
            <v>4</v>
          </cell>
          <cell r="FG42">
            <v>4</v>
          </cell>
          <cell r="FH42">
            <v>4</v>
          </cell>
          <cell r="FI42">
            <v>4</v>
          </cell>
          <cell r="FJ42">
            <v>4</v>
          </cell>
          <cell r="FK42">
            <v>4</v>
          </cell>
          <cell r="FL42">
            <v>4</v>
          </cell>
          <cell r="FM42">
            <v>4</v>
          </cell>
          <cell r="FN42">
            <v>4</v>
          </cell>
          <cell r="FO42">
            <v>4</v>
          </cell>
          <cell r="FP42">
            <v>2</v>
          </cell>
          <cell r="FQ42">
            <v>6</v>
          </cell>
          <cell r="FR42">
            <v>5</v>
          </cell>
          <cell r="FS42">
            <v>3</v>
          </cell>
          <cell r="FT42">
            <v>1</v>
          </cell>
          <cell r="FU42">
            <v>3</v>
          </cell>
          <cell r="FV42">
            <v>3</v>
          </cell>
          <cell r="FW42">
            <v>1</v>
          </cell>
          <cell r="FX42">
            <v>1</v>
          </cell>
          <cell r="FY42">
            <v>2</v>
          </cell>
          <cell r="FZ42">
            <v>2</v>
          </cell>
          <cell r="GA42">
            <v>2</v>
          </cell>
          <cell r="GB42">
            <v>2</v>
          </cell>
          <cell r="GC42">
            <v>2</v>
          </cell>
          <cell r="GD42">
            <v>2</v>
          </cell>
          <cell r="GE42">
            <v>2</v>
          </cell>
          <cell r="GF42">
            <v>2</v>
          </cell>
          <cell r="GG42">
            <v>2</v>
          </cell>
          <cell r="GH42">
            <v>5</v>
          </cell>
          <cell r="GI42">
            <v>5</v>
          </cell>
          <cell r="GJ42">
            <v>6</v>
          </cell>
          <cell r="GK42">
            <v>2</v>
          </cell>
          <cell r="GL42">
            <v>2</v>
          </cell>
          <cell r="GM42">
            <v>2</v>
          </cell>
          <cell r="GN42">
            <v>4</v>
          </cell>
          <cell r="GO42">
            <v>4</v>
          </cell>
          <cell r="GP42">
            <v>4</v>
          </cell>
          <cell r="GQ42">
            <v>4</v>
          </cell>
          <cell r="GR42">
            <v>4</v>
          </cell>
          <cell r="GS42">
            <v>4</v>
          </cell>
          <cell r="GT42">
            <v>4</v>
          </cell>
          <cell r="GU42">
            <v>4</v>
          </cell>
          <cell r="GV42">
            <v>4</v>
          </cell>
        </row>
        <row r="43">
          <cell r="A43" t="str">
            <v>Carrol Schreiber</v>
          </cell>
          <cell r="B43" t="str">
            <v>McKinley</v>
          </cell>
          <cell r="C43">
            <v>41212</v>
          </cell>
          <cell r="D43">
            <v>41214</v>
          </cell>
          <cell r="E43" t="str">
            <v>Female</v>
          </cell>
          <cell r="F43" t="str">
            <v>Black or African-American</v>
          </cell>
          <cell r="H43" t="str">
            <v>Masters</v>
          </cell>
          <cell r="J43">
            <v>7</v>
          </cell>
          <cell r="K43" t="str">
            <v>Foreign Language</v>
          </cell>
          <cell r="M43" t="str">
            <v>9,10,11,12</v>
          </cell>
          <cell r="O43">
            <v>30</v>
          </cell>
          <cell r="P43">
            <v>7</v>
          </cell>
          <cell r="Q43" t="str">
            <v>We have scheduled one-to-one access in another location (computer lab, media center, etc.)</v>
          </cell>
          <cell r="R43">
            <v>1</v>
          </cell>
          <cell r="S43">
            <v>1</v>
          </cell>
          <cell r="T43">
            <v>4</v>
          </cell>
          <cell r="U43">
            <v>4</v>
          </cell>
          <cell r="V43">
            <v>4</v>
          </cell>
          <cell r="W43">
            <v>3</v>
          </cell>
          <cell r="X43">
            <v>3</v>
          </cell>
          <cell r="Y43">
            <v>3</v>
          </cell>
          <cell r="Z43">
            <v>3</v>
          </cell>
          <cell r="AA43">
            <v>5</v>
          </cell>
          <cell r="AB43">
            <v>5</v>
          </cell>
          <cell r="AC43">
            <v>5</v>
          </cell>
          <cell r="AD43">
            <v>5</v>
          </cell>
          <cell r="AE43">
            <v>5</v>
          </cell>
          <cell r="AF43">
            <v>5</v>
          </cell>
          <cell r="AG43">
            <v>3</v>
          </cell>
          <cell r="AH43">
            <v>3</v>
          </cell>
          <cell r="AI43">
            <v>3</v>
          </cell>
          <cell r="AJ43">
            <v>3</v>
          </cell>
          <cell r="AK43">
            <v>3</v>
          </cell>
          <cell r="AL43">
            <v>5</v>
          </cell>
          <cell r="AM43">
            <v>5</v>
          </cell>
          <cell r="AN43">
            <v>5</v>
          </cell>
          <cell r="AO43">
            <v>5</v>
          </cell>
          <cell r="AP43">
            <v>5</v>
          </cell>
          <cell r="AQ43">
            <v>5</v>
          </cell>
          <cell r="AR43">
            <v>5</v>
          </cell>
          <cell r="AS43">
            <v>5</v>
          </cell>
          <cell r="AT43">
            <v>5</v>
          </cell>
          <cell r="AU43">
            <v>5</v>
          </cell>
          <cell r="AV43">
            <v>5</v>
          </cell>
          <cell r="AW43">
            <v>5</v>
          </cell>
          <cell r="AX43">
            <v>4</v>
          </cell>
          <cell r="AY43">
            <v>3</v>
          </cell>
          <cell r="AZ43">
            <v>4</v>
          </cell>
          <cell r="BA43">
            <v>3</v>
          </cell>
          <cell r="BB43">
            <v>4</v>
          </cell>
          <cell r="BC43">
            <v>4</v>
          </cell>
          <cell r="BD43">
            <v>4</v>
          </cell>
          <cell r="BE43">
            <v>4</v>
          </cell>
          <cell r="BF43">
            <v>3</v>
          </cell>
          <cell r="BG43">
            <v>3</v>
          </cell>
          <cell r="BH43">
            <v>3</v>
          </cell>
          <cell r="BI43">
            <v>3</v>
          </cell>
          <cell r="BJ43">
            <v>3</v>
          </cell>
          <cell r="BK43">
            <v>3</v>
          </cell>
          <cell r="BL43">
            <v>3</v>
          </cell>
          <cell r="BM43">
            <v>2</v>
          </cell>
          <cell r="BN43">
            <v>2</v>
          </cell>
          <cell r="BO43">
            <v>2</v>
          </cell>
          <cell r="BP43">
            <v>2</v>
          </cell>
          <cell r="BQ43">
            <v>4</v>
          </cell>
          <cell r="BR43">
            <v>4</v>
          </cell>
          <cell r="BS43">
            <v>4</v>
          </cell>
          <cell r="BT43">
            <v>4</v>
          </cell>
          <cell r="BU43">
            <v>4</v>
          </cell>
          <cell r="BV43">
            <v>4</v>
          </cell>
          <cell r="BW43">
            <v>4</v>
          </cell>
          <cell r="BX43">
            <v>4</v>
          </cell>
          <cell r="BY43">
            <v>5</v>
          </cell>
          <cell r="BZ43">
            <v>5</v>
          </cell>
          <cell r="CA43">
            <v>5</v>
          </cell>
          <cell r="CB43">
            <v>2</v>
          </cell>
          <cell r="CC43">
            <v>5</v>
          </cell>
          <cell r="CD43">
            <v>2</v>
          </cell>
          <cell r="CE43">
            <v>5</v>
          </cell>
          <cell r="CF43">
            <v>3</v>
          </cell>
          <cell r="CG43">
            <v>2</v>
          </cell>
          <cell r="CH43">
            <v>2</v>
          </cell>
          <cell r="CI43">
            <v>2</v>
          </cell>
          <cell r="CJ43">
            <v>2</v>
          </cell>
          <cell r="CK43">
            <v>2</v>
          </cell>
          <cell r="CL43">
            <v>1</v>
          </cell>
          <cell r="CM43">
            <v>1</v>
          </cell>
          <cell r="CN43">
            <v>1</v>
          </cell>
          <cell r="CO43">
            <v>6</v>
          </cell>
          <cell r="CP43">
            <v>6</v>
          </cell>
          <cell r="CQ43">
            <v>6</v>
          </cell>
          <cell r="CR43">
            <v>6</v>
          </cell>
          <cell r="CS43">
            <v>6</v>
          </cell>
          <cell r="CT43">
            <v>6</v>
          </cell>
          <cell r="CU43">
            <v>6</v>
          </cell>
          <cell r="CV43">
            <v>6</v>
          </cell>
          <cell r="CW43">
            <v>6</v>
          </cell>
          <cell r="CX43">
            <v>6</v>
          </cell>
          <cell r="CY43">
            <v>3</v>
          </cell>
          <cell r="CZ43">
            <v>5</v>
          </cell>
          <cell r="DA43">
            <v>5</v>
          </cell>
          <cell r="DB43">
            <v>5</v>
          </cell>
          <cell r="DC43">
            <v>5</v>
          </cell>
          <cell r="DD43">
            <v>2</v>
          </cell>
          <cell r="DE43">
            <v>2</v>
          </cell>
          <cell r="DF43">
            <v>2</v>
          </cell>
          <cell r="DG43">
            <v>2</v>
          </cell>
          <cell r="DH43">
            <v>2</v>
          </cell>
          <cell r="DI43">
            <v>2</v>
          </cell>
          <cell r="DJ43">
            <v>1</v>
          </cell>
          <cell r="DK43">
            <v>1</v>
          </cell>
          <cell r="DL43">
            <v>1</v>
          </cell>
          <cell r="DM43">
            <v>1</v>
          </cell>
          <cell r="DN43">
            <v>1</v>
          </cell>
          <cell r="DO43">
            <v>1</v>
          </cell>
          <cell r="DP43">
            <v>1</v>
          </cell>
          <cell r="DQ43">
            <v>1</v>
          </cell>
          <cell r="DR43">
            <v>1</v>
          </cell>
          <cell r="DS43">
            <v>1</v>
          </cell>
          <cell r="DT43">
            <v>1</v>
          </cell>
          <cell r="DU43">
            <v>3</v>
          </cell>
          <cell r="DV43">
            <v>3</v>
          </cell>
          <cell r="DW43">
            <v>3</v>
          </cell>
          <cell r="DX43">
            <v>3</v>
          </cell>
          <cell r="DY43">
            <v>3</v>
          </cell>
          <cell r="DZ43">
            <v>3</v>
          </cell>
          <cell r="EA43">
            <v>3</v>
          </cell>
          <cell r="EB43">
            <v>3</v>
          </cell>
          <cell r="EC43">
            <v>4</v>
          </cell>
          <cell r="ED43">
            <v>4</v>
          </cell>
          <cell r="EE43">
            <v>4</v>
          </cell>
          <cell r="EF43">
            <v>4</v>
          </cell>
          <cell r="EG43">
            <v>4</v>
          </cell>
          <cell r="EH43">
            <v>4</v>
          </cell>
          <cell r="EI43">
            <v>4</v>
          </cell>
          <cell r="EJ43">
            <v>4</v>
          </cell>
          <cell r="EK43">
            <v>6</v>
          </cell>
          <cell r="EL43">
            <v>5</v>
          </cell>
          <cell r="EM43">
            <v>4</v>
          </cell>
          <cell r="EN43">
            <v>5</v>
          </cell>
          <cell r="EO43">
            <v>5</v>
          </cell>
          <cell r="EP43">
            <v>2</v>
          </cell>
          <cell r="EQ43">
            <v>4</v>
          </cell>
          <cell r="ER43">
            <v>5</v>
          </cell>
          <cell r="ES43">
            <v>5</v>
          </cell>
          <cell r="ET43">
            <v>3</v>
          </cell>
          <cell r="EU43">
            <v>3</v>
          </cell>
          <cell r="EV43">
            <v>3</v>
          </cell>
          <cell r="EW43">
            <v>3</v>
          </cell>
          <cell r="EX43">
            <v>3</v>
          </cell>
          <cell r="EY43">
            <v>3</v>
          </cell>
          <cell r="EZ43">
            <v>3</v>
          </cell>
          <cell r="FA43">
            <v>6</v>
          </cell>
          <cell r="FB43">
            <v>6</v>
          </cell>
          <cell r="FC43">
            <v>6</v>
          </cell>
          <cell r="FD43">
            <v>6</v>
          </cell>
          <cell r="FE43">
            <v>6</v>
          </cell>
          <cell r="FF43">
            <v>6</v>
          </cell>
          <cell r="FG43">
            <v>6</v>
          </cell>
          <cell r="FH43">
            <v>6</v>
          </cell>
          <cell r="FI43">
            <v>6</v>
          </cell>
          <cell r="FJ43">
            <v>6</v>
          </cell>
          <cell r="FK43">
            <v>6</v>
          </cell>
          <cell r="FL43">
            <v>6</v>
          </cell>
          <cell r="FM43">
            <v>6</v>
          </cell>
          <cell r="FN43">
            <v>4</v>
          </cell>
          <cell r="FO43">
            <v>6</v>
          </cell>
          <cell r="FP43">
            <v>4</v>
          </cell>
          <cell r="FQ43">
            <v>5</v>
          </cell>
          <cell r="FR43">
            <v>5</v>
          </cell>
          <cell r="FS43">
            <v>5</v>
          </cell>
          <cell r="FT43">
            <v>5</v>
          </cell>
          <cell r="FU43">
            <v>5</v>
          </cell>
          <cell r="FV43">
            <v>5</v>
          </cell>
          <cell r="FW43">
            <v>5</v>
          </cell>
          <cell r="FX43">
            <v>5</v>
          </cell>
          <cell r="FY43">
            <v>4</v>
          </cell>
          <cell r="FZ43">
            <v>4</v>
          </cell>
          <cell r="GA43">
            <v>4</v>
          </cell>
          <cell r="GB43">
            <v>4</v>
          </cell>
          <cell r="GC43">
            <v>4</v>
          </cell>
          <cell r="GD43">
            <v>4</v>
          </cell>
          <cell r="GE43">
            <v>4</v>
          </cell>
          <cell r="GF43">
            <v>4</v>
          </cell>
          <cell r="GG43">
            <v>6</v>
          </cell>
          <cell r="GH43">
            <v>6</v>
          </cell>
          <cell r="GI43">
            <v>6</v>
          </cell>
          <cell r="GJ43">
            <v>6</v>
          </cell>
          <cell r="GK43">
            <v>6</v>
          </cell>
          <cell r="GL43">
            <v>4</v>
          </cell>
          <cell r="GM43">
            <v>4</v>
          </cell>
          <cell r="GN43">
            <v>6</v>
          </cell>
          <cell r="GO43">
            <v>6</v>
          </cell>
          <cell r="GP43">
            <v>6</v>
          </cell>
          <cell r="GQ43">
            <v>6</v>
          </cell>
          <cell r="GR43">
            <v>6</v>
          </cell>
          <cell r="GS43">
            <v>6</v>
          </cell>
          <cell r="GT43">
            <v>6</v>
          </cell>
          <cell r="GU43">
            <v>4</v>
          </cell>
          <cell r="GV43">
            <v>4</v>
          </cell>
        </row>
        <row r="44">
          <cell r="A44" t="str">
            <v>Clare Judge</v>
          </cell>
          <cell r="B44" t="str">
            <v>McKinley</v>
          </cell>
          <cell r="C44">
            <v>41206</v>
          </cell>
          <cell r="D44">
            <v>41206</v>
          </cell>
          <cell r="E44" t="str">
            <v>Female</v>
          </cell>
          <cell r="F44" t="str">
            <v>White</v>
          </cell>
          <cell r="H44" t="str">
            <v>Masters</v>
          </cell>
          <cell r="J44">
            <v>39</v>
          </cell>
          <cell r="K44" t="str">
            <v>Media/Technology Specialist,Other (please explain)</v>
          </cell>
          <cell r="L44" t="str">
            <v>Information Literacy</v>
          </cell>
          <cell r="M44" t="str">
            <v>9,10,11,12</v>
          </cell>
          <cell r="O44">
            <v>25</v>
          </cell>
          <cell r="P44">
            <v>32</v>
          </cell>
          <cell r="Q44" t="str">
            <v>We have one-to-one digital devices in the classroom.</v>
          </cell>
          <cell r="R44">
            <v>0</v>
          </cell>
          <cell r="S44">
            <v>1</v>
          </cell>
          <cell r="T44">
            <v>4</v>
          </cell>
          <cell r="U44">
            <v>5</v>
          </cell>
          <cell r="V44">
            <v>5</v>
          </cell>
          <cell r="W44">
            <v>5</v>
          </cell>
          <cell r="X44">
            <v>5</v>
          </cell>
          <cell r="Y44">
            <v>5</v>
          </cell>
          <cell r="Z44">
            <v>5</v>
          </cell>
          <cell r="AA44">
            <v>2</v>
          </cell>
          <cell r="AB44">
            <v>4</v>
          </cell>
          <cell r="AC44">
            <v>4</v>
          </cell>
          <cell r="AD44">
            <v>3</v>
          </cell>
          <cell r="AE44">
            <v>4</v>
          </cell>
          <cell r="AF44">
            <v>3</v>
          </cell>
          <cell r="AG44">
            <v>1</v>
          </cell>
          <cell r="AH44">
            <v>2</v>
          </cell>
          <cell r="AI44">
            <v>3</v>
          </cell>
          <cell r="AJ44">
            <v>3</v>
          </cell>
          <cell r="AK44">
            <v>3</v>
          </cell>
          <cell r="AL44">
            <v>5</v>
          </cell>
          <cell r="AM44">
            <v>5</v>
          </cell>
          <cell r="AN44">
            <v>5</v>
          </cell>
          <cell r="AO44">
            <v>3</v>
          </cell>
          <cell r="AP44">
            <v>5</v>
          </cell>
          <cell r="AQ44">
            <v>5</v>
          </cell>
          <cell r="AR44">
            <v>5</v>
          </cell>
          <cell r="AS44">
            <v>5</v>
          </cell>
          <cell r="AT44">
            <v>5</v>
          </cell>
          <cell r="AU44">
            <v>5</v>
          </cell>
          <cell r="AV44">
            <v>3</v>
          </cell>
          <cell r="AW44">
            <v>4</v>
          </cell>
          <cell r="AX44">
            <v>4</v>
          </cell>
          <cell r="AY44">
            <v>3</v>
          </cell>
          <cell r="AZ44">
            <v>5</v>
          </cell>
          <cell r="BA44">
            <v>5</v>
          </cell>
          <cell r="BB44">
            <v>5</v>
          </cell>
          <cell r="BC44">
            <v>5</v>
          </cell>
          <cell r="BD44">
            <v>5</v>
          </cell>
          <cell r="BE44">
            <v>5</v>
          </cell>
          <cell r="BF44">
            <v>5</v>
          </cell>
          <cell r="BG44">
            <v>5</v>
          </cell>
          <cell r="BH44">
            <v>5</v>
          </cell>
          <cell r="BI44">
            <v>4</v>
          </cell>
          <cell r="BJ44">
            <v>4</v>
          </cell>
          <cell r="BK44">
            <v>4</v>
          </cell>
          <cell r="BL44">
            <v>4</v>
          </cell>
          <cell r="BM44">
            <v>3</v>
          </cell>
          <cell r="BN44">
            <v>1</v>
          </cell>
          <cell r="BO44">
            <v>1</v>
          </cell>
          <cell r="BP44">
            <v>6</v>
          </cell>
          <cell r="BQ44">
            <v>5</v>
          </cell>
          <cell r="BR44">
            <v>6</v>
          </cell>
          <cell r="BS44">
            <v>3</v>
          </cell>
          <cell r="BT44">
            <v>3</v>
          </cell>
          <cell r="BU44">
            <v>5</v>
          </cell>
          <cell r="BV44">
            <v>5</v>
          </cell>
          <cell r="BW44">
            <v>6</v>
          </cell>
          <cell r="BX44">
            <v>5</v>
          </cell>
          <cell r="BY44">
            <v>6</v>
          </cell>
          <cell r="BZ44">
            <v>6</v>
          </cell>
          <cell r="CA44">
            <v>4</v>
          </cell>
          <cell r="CB44">
            <v>3</v>
          </cell>
          <cell r="CC44">
            <v>4</v>
          </cell>
          <cell r="CD44">
            <v>3</v>
          </cell>
          <cell r="CE44">
            <v>4</v>
          </cell>
          <cell r="CF44">
            <v>2</v>
          </cell>
          <cell r="CG44">
            <v>3</v>
          </cell>
          <cell r="CH44">
            <v>4</v>
          </cell>
          <cell r="CI44">
            <v>2</v>
          </cell>
          <cell r="CJ44">
            <v>2</v>
          </cell>
          <cell r="CK44">
            <v>2</v>
          </cell>
          <cell r="CL44">
            <v>1</v>
          </cell>
          <cell r="CM44">
            <v>1</v>
          </cell>
          <cell r="CN44">
            <v>1</v>
          </cell>
          <cell r="CO44">
            <v>1</v>
          </cell>
          <cell r="CP44">
            <v>3</v>
          </cell>
          <cell r="CQ44">
            <v>6</v>
          </cell>
          <cell r="CR44">
            <v>6</v>
          </cell>
          <cell r="CS44">
            <v>6</v>
          </cell>
          <cell r="CT44">
            <v>2</v>
          </cell>
          <cell r="CU44">
            <v>2</v>
          </cell>
          <cell r="CV44">
            <v>6</v>
          </cell>
          <cell r="CW44">
            <v>6</v>
          </cell>
          <cell r="CX44">
            <v>1</v>
          </cell>
          <cell r="CY44">
            <v>2</v>
          </cell>
          <cell r="CZ44">
            <v>4</v>
          </cell>
          <cell r="DA44">
            <v>3</v>
          </cell>
          <cell r="DB44">
            <v>3</v>
          </cell>
          <cell r="DC44">
            <v>2</v>
          </cell>
          <cell r="DD44">
            <v>3</v>
          </cell>
          <cell r="DE44">
            <v>6</v>
          </cell>
          <cell r="DF44">
            <v>3</v>
          </cell>
          <cell r="DG44">
            <v>1</v>
          </cell>
          <cell r="DH44">
            <v>2</v>
          </cell>
          <cell r="DI44">
            <v>5</v>
          </cell>
          <cell r="DJ44">
            <v>2</v>
          </cell>
          <cell r="DK44">
            <v>2</v>
          </cell>
          <cell r="DL44">
            <v>4</v>
          </cell>
          <cell r="DM44">
            <v>2</v>
          </cell>
          <cell r="DN44">
            <v>3</v>
          </cell>
          <cell r="DO44">
            <v>2</v>
          </cell>
          <cell r="DP44">
            <v>1</v>
          </cell>
          <cell r="DQ44">
            <v>2</v>
          </cell>
          <cell r="DR44">
            <v>2</v>
          </cell>
          <cell r="DS44">
            <v>3</v>
          </cell>
          <cell r="DT44">
            <v>2</v>
          </cell>
          <cell r="DU44">
            <v>2</v>
          </cell>
          <cell r="DV44">
            <v>6</v>
          </cell>
          <cell r="DW44">
            <v>5</v>
          </cell>
          <cell r="DX44">
            <v>6</v>
          </cell>
          <cell r="DY44">
            <v>5</v>
          </cell>
          <cell r="DZ44">
            <v>6</v>
          </cell>
          <cell r="EA44">
            <v>1</v>
          </cell>
          <cell r="EB44">
            <v>6</v>
          </cell>
          <cell r="EC44">
            <v>6</v>
          </cell>
          <cell r="ED44">
            <v>2</v>
          </cell>
          <cell r="EE44">
            <v>4</v>
          </cell>
          <cell r="EF44">
            <v>3</v>
          </cell>
          <cell r="EG44">
            <v>2</v>
          </cell>
          <cell r="EH44">
            <v>2</v>
          </cell>
          <cell r="EI44">
            <v>2</v>
          </cell>
          <cell r="EJ44">
            <v>2</v>
          </cell>
          <cell r="EK44">
            <v>6</v>
          </cell>
          <cell r="EL44">
            <v>6</v>
          </cell>
          <cell r="EM44">
            <v>5</v>
          </cell>
          <cell r="EN44">
            <v>5</v>
          </cell>
          <cell r="EO44">
            <v>6</v>
          </cell>
          <cell r="EP44">
            <v>6</v>
          </cell>
          <cell r="EQ44">
            <v>6</v>
          </cell>
          <cell r="ER44">
            <v>4</v>
          </cell>
          <cell r="ES44">
            <v>4</v>
          </cell>
          <cell r="ET44">
            <v>5</v>
          </cell>
          <cell r="EU44">
            <v>4</v>
          </cell>
          <cell r="EV44">
            <v>3</v>
          </cell>
          <cell r="EW44">
            <v>4</v>
          </cell>
          <cell r="EX44">
            <v>5</v>
          </cell>
          <cell r="EY44">
            <v>5</v>
          </cell>
          <cell r="EZ44">
            <v>5</v>
          </cell>
          <cell r="FA44">
            <v>3</v>
          </cell>
          <cell r="FB44">
            <v>3</v>
          </cell>
          <cell r="FC44">
            <v>6</v>
          </cell>
          <cell r="FD44">
            <v>6</v>
          </cell>
          <cell r="FE44">
            <v>6</v>
          </cell>
          <cell r="FF44">
            <v>4</v>
          </cell>
          <cell r="FG44">
            <v>2</v>
          </cell>
          <cell r="FH44">
            <v>6</v>
          </cell>
          <cell r="FI44">
            <v>6</v>
          </cell>
          <cell r="FJ44">
            <v>1</v>
          </cell>
          <cell r="FK44">
            <v>4</v>
          </cell>
          <cell r="FL44">
            <v>6</v>
          </cell>
          <cell r="FM44">
            <v>5</v>
          </cell>
          <cell r="FN44">
            <v>6</v>
          </cell>
          <cell r="FO44">
            <v>6</v>
          </cell>
          <cell r="FP44">
            <v>6</v>
          </cell>
          <cell r="FQ44">
            <v>6</v>
          </cell>
          <cell r="FR44">
            <v>6</v>
          </cell>
          <cell r="FS44">
            <v>6</v>
          </cell>
          <cell r="FT44">
            <v>4</v>
          </cell>
          <cell r="FU44">
            <v>6</v>
          </cell>
          <cell r="FV44">
            <v>6</v>
          </cell>
          <cell r="FW44">
            <v>6</v>
          </cell>
          <cell r="FX44">
            <v>3</v>
          </cell>
          <cell r="FY44">
            <v>4</v>
          </cell>
          <cell r="FZ44">
            <v>6</v>
          </cell>
          <cell r="GA44">
            <v>2</v>
          </cell>
          <cell r="GB44">
            <v>2</v>
          </cell>
          <cell r="GC44">
            <v>3</v>
          </cell>
          <cell r="GD44">
            <v>1</v>
          </cell>
          <cell r="GE44">
            <v>2</v>
          </cell>
          <cell r="GF44">
            <v>2</v>
          </cell>
          <cell r="GG44">
            <v>3</v>
          </cell>
          <cell r="GH44">
            <v>4</v>
          </cell>
          <cell r="GI44">
            <v>6</v>
          </cell>
          <cell r="GJ44">
            <v>6</v>
          </cell>
          <cell r="GK44">
            <v>5</v>
          </cell>
          <cell r="GL44">
            <v>2</v>
          </cell>
          <cell r="GM44">
            <v>2</v>
          </cell>
          <cell r="GN44">
            <v>6</v>
          </cell>
          <cell r="GO44">
            <v>6</v>
          </cell>
          <cell r="GP44">
            <v>1</v>
          </cell>
          <cell r="GQ44">
            <v>2</v>
          </cell>
          <cell r="GR44">
            <v>6</v>
          </cell>
          <cell r="GS44">
            <v>3</v>
          </cell>
          <cell r="GT44">
            <v>6</v>
          </cell>
          <cell r="GU44">
            <v>5</v>
          </cell>
          <cell r="GV44">
            <v>6</v>
          </cell>
        </row>
        <row r="45">
          <cell r="A45" t="str">
            <v>Tamekia Hornsby</v>
          </cell>
          <cell r="B45" t="str">
            <v>McKinley</v>
          </cell>
          <cell r="C45">
            <v>41207</v>
          </cell>
          <cell r="D45">
            <v>41213</v>
          </cell>
          <cell r="E45" t="str">
            <v>Male</v>
          </cell>
          <cell r="F45" t="str">
            <v>White</v>
          </cell>
          <cell r="H45" t="str">
            <v>Masters</v>
          </cell>
          <cell r="J45">
            <v>30</v>
          </cell>
          <cell r="K45" t="str">
            <v>Social Studies</v>
          </cell>
          <cell r="M45" t="str">
            <v>9,10,11,12</v>
          </cell>
          <cell r="O45">
            <v>25</v>
          </cell>
          <cell r="P45">
            <v>10</v>
          </cell>
          <cell r="Q45" t="str">
            <v>We have scheduled one-to-one access in another location (computer lab, media center, etc.)</v>
          </cell>
          <cell r="R45">
            <v>0</v>
          </cell>
          <cell r="S45">
            <v>1</v>
          </cell>
          <cell r="T45">
            <v>5</v>
          </cell>
          <cell r="U45">
            <v>5</v>
          </cell>
          <cell r="V45">
            <v>5</v>
          </cell>
          <cell r="W45">
            <v>5</v>
          </cell>
          <cell r="X45">
            <v>4</v>
          </cell>
          <cell r="Y45">
            <v>3</v>
          </cell>
          <cell r="Z45">
            <v>3</v>
          </cell>
          <cell r="AA45">
            <v>1</v>
          </cell>
          <cell r="AB45">
            <v>3</v>
          </cell>
          <cell r="AC45">
            <v>4</v>
          </cell>
          <cell r="AD45">
            <v>1</v>
          </cell>
          <cell r="AE45">
            <v>4</v>
          </cell>
          <cell r="AF45">
            <v>3</v>
          </cell>
          <cell r="AG45">
            <v>2</v>
          </cell>
          <cell r="AH45">
            <v>4</v>
          </cell>
          <cell r="AI45">
            <v>4</v>
          </cell>
          <cell r="AJ45">
            <v>3</v>
          </cell>
          <cell r="AK45">
            <v>3</v>
          </cell>
          <cell r="AL45">
            <v>4</v>
          </cell>
          <cell r="AM45">
            <v>4</v>
          </cell>
          <cell r="AN45">
            <v>5</v>
          </cell>
          <cell r="AO45">
            <v>4</v>
          </cell>
          <cell r="AP45">
            <v>3</v>
          </cell>
          <cell r="AQ45">
            <v>5</v>
          </cell>
          <cell r="AR45">
            <v>3</v>
          </cell>
          <cell r="AS45">
            <v>4</v>
          </cell>
          <cell r="AT45">
            <v>4</v>
          </cell>
          <cell r="AU45">
            <v>4</v>
          </cell>
          <cell r="AV45">
            <v>4</v>
          </cell>
          <cell r="AW45">
            <v>4</v>
          </cell>
          <cell r="AX45">
            <v>4</v>
          </cell>
          <cell r="AY45">
            <v>3</v>
          </cell>
          <cell r="AZ45">
            <v>4</v>
          </cell>
          <cell r="BA45">
            <v>3</v>
          </cell>
          <cell r="BB45">
            <v>2</v>
          </cell>
          <cell r="BC45">
            <v>2</v>
          </cell>
          <cell r="BD45">
            <v>3</v>
          </cell>
          <cell r="BE45">
            <v>4</v>
          </cell>
          <cell r="BF45">
            <v>4</v>
          </cell>
          <cell r="BG45">
            <v>4</v>
          </cell>
          <cell r="BH45">
            <v>4</v>
          </cell>
          <cell r="BI45">
            <v>2</v>
          </cell>
          <cell r="BJ45">
            <v>3</v>
          </cell>
          <cell r="BK45">
            <v>2</v>
          </cell>
          <cell r="BL45">
            <v>2</v>
          </cell>
          <cell r="BM45">
            <v>2</v>
          </cell>
          <cell r="BN45">
            <v>2</v>
          </cell>
          <cell r="BO45">
            <v>2</v>
          </cell>
          <cell r="BP45">
            <v>2</v>
          </cell>
          <cell r="BQ45">
            <v>2</v>
          </cell>
          <cell r="BR45">
            <v>3</v>
          </cell>
          <cell r="BS45">
            <v>4</v>
          </cell>
          <cell r="BT45">
            <v>4</v>
          </cell>
          <cell r="BU45">
            <v>5</v>
          </cell>
          <cell r="BV45">
            <v>5</v>
          </cell>
          <cell r="BW45">
            <v>2</v>
          </cell>
          <cell r="BX45">
            <v>2</v>
          </cell>
          <cell r="BY45">
            <v>2</v>
          </cell>
          <cell r="BZ45">
            <v>2</v>
          </cell>
          <cell r="CA45">
            <v>2</v>
          </cell>
          <cell r="CB45">
            <v>1</v>
          </cell>
          <cell r="CC45">
            <v>4</v>
          </cell>
          <cell r="CD45">
            <v>4</v>
          </cell>
          <cell r="CE45">
            <v>1</v>
          </cell>
          <cell r="CF45">
            <v>1</v>
          </cell>
          <cell r="CG45">
            <v>1</v>
          </cell>
          <cell r="CH45">
            <v>1</v>
          </cell>
          <cell r="CI45">
            <v>1</v>
          </cell>
          <cell r="CJ45">
            <v>2</v>
          </cell>
          <cell r="CK45">
            <v>1</v>
          </cell>
          <cell r="CL45">
            <v>1</v>
          </cell>
          <cell r="CM45">
            <v>3</v>
          </cell>
          <cell r="CN45">
            <v>3</v>
          </cell>
          <cell r="CO45">
            <v>2</v>
          </cell>
          <cell r="CP45">
            <v>6</v>
          </cell>
          <cell r="CQ45">
            <v>6</v>
          </cell>
          <cell r="CR45">
            <v>5</v>
          </cell>
          <cell r="CS45">
            <v>2</v>
          </cell>
          <cell r="CT45">
            <v>4</v>
          </cell>
          <cell r="CU45">
            <v>1</v>
          </cell>
          <cell r="CV45">
            <v>6</v>
          </cell>
          <cell r="CW45">
            <v>2</v>
          </cell>
          <cell r="CX45">
            <v>1</v>
          </cell>
          <cell r="CY45">
            <v>1</v>
          </cell>
          <cell r="CZ45">
            <v>2</v>
          </cell>
          <cell r="DA45">
            <v>1</v>
          </cell>
          <cell r="DB45">
            <v>5</v>
          </cell>
          <cell r="DC45">
            <v>5</v>
          </cell>
          <cell r="DD45">
            <v>1</v>
          </cell>
          <cell r="DE45">
            <v>4</v>
          </cell>
          <cell r="DF45">
            <v>1</v>
          </cell>
          <cell r="DG45">
            <v>3</v>
          </cell>
          <cell r="DH45">
            <v>2</v>
          </cell>
          <cell r="DI45">
            <v>2</v>
          </cell>
          <cell r="DJ45">
            <v>4</v>
          </cell>
          <cell r="DK45">
            <v>2</v>
          </cell>
          <cell r="DL45">
            <v>5</v>
          </cell>
          <cell r="DM45">
            <v>6</v>
          </cell>
          <cell r="DN45">
            <v>5</v>
          </cell>
          <cell r="DO45">
            <v>5</v>
          </cell>
          <cell r="DP45">
            <v>5</v>
          </cell>
          <cell r="DQ45">
            <v>5</v>
          </cell>
          <cell r="DR45">
            <v>5</v>
          </cell>
          <cell r="DS45">
            <v>5</v>
          </cell>
          <cell r="DT45">
            <v>5</v>
          </cell>
          <cell r="DU45">
            <v>5</v>
          </cell>
          <cell r="DV45">
            <v>5</v>
          </cell>
          <cell r="DW45">
            <v>6</v>
          </cell>
          <cell r="DX45">
            <v>6</v>
          </cell>
          <cell r="DY45">
            <v>5</v>
          </cell>
          <cell r="DZ45">
            <v>6</v>
          </cell>
          <cell r="EA45">
            <v>5</v>
          </cell>
          <cell r="EB45">
            <v>5</v>
          </cell>
          <cell r="EC45">
            <v>6</v>
          </cell>
          <cell r="ED45">
            <v>6</v>
          </cell>
          <cell r="EE45">
            <v>5</v>
          </cell>
          <cell r="EF45">
            <v>5</v>
          </cell>
          <cell r="EG45">
            <v>5</v>
          </cell>
          <cell r="EH45">
            <v>2</v>
          </cell>
          <cell r="EI45">
            <v>2</v>
          </cell>
          <cell r="EJ45">
            <v>1</v>
          </cell>
          <cell r="EK45">
            <v>6</v>
          </cell>
          <cell r="EL45">
            <v>5</v>
          </cell>
          <cell r="EM45">
            <v>1</v>
          </cell>
          <cell r="EN45">
            <v>1</v>
          </cell>
          <cell r="EO45">
            <v>6</v>
          </cell>
          <cell r="EP45">
            <v>6</v>
          </cell>
          <cell r="EQ45">
            <v>1</v>
          </cell>
          <cell r="ER45">
            <v>1</v>
          </cell>
          <cell r="ES45">
            <v>2</v>
          </cell>
          <cell r="ET45">
            <v>1</v>
          </cell>
          <cell r="EU45">
            <v>1</v>
          </cell>
          <cell r="EV45">
            <v>1</v>
          </cell>
          <cell r="EW45">
            <v>1</v>
          </cell>
          <cell r="EX45">
            <v>1</v>
          </cell>
          <cell r="EY45">
            <v>1</v>
          </cell>
          <cell r="EZ45">
            <v>2</v>
          </cell>
          <cell r="FA45">
            <v>4</v>
          </cell>
          <cell r="FB45">
            <v>6</v>
          </cell>
          <cell r="FC45">
            <v>6</v>
          </cell>
          <cell r="FD45">
            <v>6</v>
          </cell>
          <cell r="FE45">
            <v>4</v>
          </cell>
          <cell r="FF45">
            <v>5</v>
          </cell>
          <cell r="FG45">
            <v>1</v>
          </cell>
          <cell r="FH45">
            <v>6</v>
          </cell>
          <cell r="FI45">
            <v>2</v>
          </cell>
          <cell r="FJ45">
            <v>1</v>
          </cell>
          <cell r="FK45">
            <v>1</v>
          </cell>
          <cell r="FL45">
            <v>2</v>
          </cell>
          <cell r="FM45">
            <v>1</v>
          </cell>
          <cell r="FN45">
            <v>5</v>
          </cell>
          <cell r="FO45">
            <v>5</v>
          </cell>
          <cell r="FP45">
            <v>1</v>
          </cell>
          <cell r="FQ45">
            <v>4</v>
          </cell>
          <cell r="FR45">
            <v>4</v>
          </cell>
          <cell r="FS45">
            <v>1</v>
          </cell>
          <cell r="FT45">
            <v>1</v>
          </cell>
          <cell r="FU45">
            <v>6</v>
          </cell>
          <cell r="FV45">
            <v>6</v>
          </cell>
          <cell r="FW45">
            <v>1</v>
          </cell>
          <cell r="FX45">
            <v>1</v>
          </cell>
          <cell r="FY45">
            <v>2</v>
          </cell>
          <cell r="FZ45">
            <v>1</v>
          </cell>
          <cell r="GA45">
            <v>1</v>
          </cell>
          <cell r="GB45">
            <v>1</v>
          </cell>
          <cell r="GC45">
            <v>1</v>
          </cell>
          <cell r="GD45">
            <v>1</v>
          </cell>
          <cell r="GE45">
            <v>1</v>
          </cell>
          <cell r="GF45">
            <v>3</v>
          </cell>
          <cell r="GG45">
            <v>3</v>
          </cell>
          <cell r="GH45">
            <v>6</v>
          </cell>
          <cell r="GI45">
            <v>6</v>
          </cell>
          <cell r="GJ45">
            <v>6</v>
          </cell>
          <cell r="GK45">
            <v>3</v>
          </cell>
          <cell r="GL45">
            <v>5</v>
          </cell>
          <cell r="GM45">
            <v>1</v>
          </cell>
          <cell r="GN45">
            <v>6</v>
          </cell>
          <cell r="GO45">
            <v>2</v>
          </cell>
          <cell r="GP45">
            <v>1</v>
          </cell>
          <cell r="GQ45">
            <v>1</v>
          </cell>
          <cell r="GR45">
            <v>2</v>
          </cell>
          <cell r="GS45">
            <v>1</v>
          </cell>
          <cell r="GT45">
            <v>5</v>
          </cell>
          <cell r="GU45">
            <v>5</v>
          </cell>
          <cell r="GV45">
            <v>1</v>
          </cell>
        </row>
        <row r="46">
          <cell r="A46" t="str">
            <v>Hae Gallagher</v>
          </cell>
          <cell r="B46" t="str">
            <v>McKinley</v>
          </cell>
          <cell r="C46">
            <v>41219</v>
          </cell>
          <cell r="D46">
            <v>41219</v>
          </cell>
          <cell r="E46" t="str">
            <v>Female</v>
          </cell>
          <cell r="F46" t="str">
            <v>Black or African-American</v>
          </cell>
          <cell r="H46" t="str">
            <v>Masters</v>
          </cell>
          <cell r="J46">
            <v>7</v>
          </cell>
          <cell r="K46" t="str">
            <v>Vocational Education</v>
          </cell>
          <cell r="M46" t="str">
            <v>9,10,11,12</v>
          </cell>
          <cell r="O46">
            <v>28</v>
          </cell>
          <cell r="P46">
            <v>7</v>
          </cell>
          <cell r="Q46" t="str">
            <v>We have scheduled one-to-one access to digital devices in the classroom. (e.g., a cart of laptop computers is available for our classroom twice a week),We have scheduled one-to-one access in another location (computer lab, media center, etc.)</v>
          </cell>
          <cell r="R46">
            <v>0</v>
          </cell>
          <cell r="S46">
            <v>1</v>
          </cell>
          <cell r="T46">
            <v>2</v>
          </cell>
          <cell r="U46">
            <v>2</v>
          </cell>
          <cell r="V46">
            <v>4</v>
          </cell>
          <cell r="W46">
            <v>2</v>
          </cell>
          <cell r="X46">
            <v>2</v>
          </cell>
          <cell r="Y46">
            <v>2</v>
          </cell>
          <cell r="Z46">
            <v>2</v>
          </cell>
          <cell r="AA46">
            <v>4</v>
          </cell>
          <cell r="AB46">
            <v>1</v>
          </cell>
          <cell r="AC46">
            <v>2</v>
          </cell>
          <cell r="AD46">
            <v>1</v>
          </cell>
          <cell r="AE46">
            <v>2</v>
          </cell>
          <cell r="AF46">
            <v>4</v>
          </cell>
          <cell r="AG46">
            <v>4</v>
          </cell>
          <cell r="AH46">
            <v>5</v>
          </cell>
          <cell r="AI46">
            <v>5</v>
          </cell>
          <cell r="AJ46">
            <v>5</v>
          </cell>
          <cell r="AK46">
            <v>5</v>
          </cell>
          <cell r="AL46">
            <v>5</v>
          </cell>
          <cell r="AM46">
            <v>5</v>
          </cell>
          <cell r="AN46">
            <v>5</v>
          </cell>
          <cell r="AO46">
            <v>5</v>
          </cell>
          <cell r="AP46">
            <v>5</v>
          </cell>
          <cell r="AQ46">
            <v>5</v>
          </cell>
          <cell r="AR46">
            <v>5</v>
          </cell>
          <cell r="AS46">
            <v>5</v>
          </cell>
          <cell r="AT46">
            <v>5</v>
          </cell>
          <cell r="AU46">
            <v>5</v>
          </cell>
          <cell r="AV46">
            <v>5</v>
          </cell>
          <cell r="AW46">
            <v>5</v>
          </cell>
          <cell r="AX46">
            <v>4</v>
          </cell>
          <cell r="AY46">
            <v>2</v>
          </cell>
          <cell r="AZ46">
            <v>5</v>
          </cell>
          <cell r="BA46">
            <v>5</v>
          </cell>
          <cell r="BB46">
            <v>5</v>
          </cell>
          <cell r="BC46">
            <v>5</v>
          </cell>
          <cell r="BD46">
            <v>5</v>
          </cell>
          <cell r="BE46">
            <v>4</v>
          </cell>
          <cell r="BF46">
            <v>3</v>
          </cell>
          <cell r="BG46">
            <v>4</v>
          </cell>
          <cell r="BH46">
            <v>5</v>
          </cell>
          <cell r="BI46">
            <v>4</v>
          </cell>
          <cell r="BJ46">
            <v>5</v>
          </cell>
          <cell r="BK46">
            <v>4</v>
          </cell>
          <cell r="BL46">
            <v>4</v>
          </cell>
          <cell r="BM46">
            <v>4</v>
          </cell>
          <cell r="BN46">
            <v>4</v>
          </cell>
          <cell r="BO46">
            <v>4</v>
          </cell>
          <cell r="BP46">
            <v>4</v>
          </cell>
          <cell r="BQ46">
            <v>4</v>
          </cell>
          <cell r="BR46">
            <v>4</v>
          </cell>
          <cell r="BS46">
            <v>4</v>
          </cell>
          <cell r="BT46">
            <v>4</v>
          </cell>
          <cell r="BU46">
            <v>4</v>
          </cell>
          <cell r="BV46">
            <v>4</v>
          </cell>
          <cell r="BW46">
            <v>6</v>
          </cell>
          <cell r="BX46">
            <v>6</v>
          </cell>
          <cell r="BY46">
            <v>6</v>
          </cell>
          <cell r="BZ46">
            <v>5</v>
          </cell>
          <cell r="CA46">
            <v>5</v>
          </cell>
          <cell r="CB46">
            <v>5</v>
          </cell>
          <cell r="CC46">
            <v>5</v>
          </cell>
          <cell r="CD46">
            <v>5</v>
          </cell>
          <cell r="CE46">
            <v>5</v>
          </cell>
          <cell r="CF46">
            <v>5</v>
          </cell>
          <cell r="CG46">
            <v>5</v>
          </cell>
          <cell r="CH46">
            <v>4</v>
          </cell>
          <cell r="CI46">
            <v>4</v>
          </cell>
          <cell r="CJ46">
            <v>5</v>
          </cell>
          <cell r="CK46">
            <v>5</v>
          </cell>
          <cell r="CL46">
            <v>4</v>
          </cell>
          <cell r="CM46">
            <v>4</v>
          </cell>
          <cell r="CN46">
            <v>4</v>
          </cell>
          <cell r="CO46">
            <v>4</v>
          </cell>
          <cell r="CP46">
            <v>6</v>
          </cell>
          <cell r="CQ46">
            <v>6</v>
          </cell>
          <cell r="CR46">
            <v>6</v>
          </cell>
          <cell r="CS46">
            <v>5</v>
          </cell>
          <cell r="CT46">
            <v>5</v>
          </cell>
          <cell r="CU46">
            <v>4</v>
          </cell>
          <cell r="CV46">
            <v>6</v>
          </cell>
          <cell r="CW46">
            <v>6</v>
          </cell>
          <cell r="CX46">
            <v>6</v>
          </cell>
          <cell r="CY46">
            <v>6</v>
          </cell>
          <cell r="CZ46">
            <v>6</v>
          </cell>
          <cell r="DA46">
            <v>6</v>
          </cell>
          <cell r="DB46">
            <v>5</v>
          </cell>
          <cell r="DC46">
            <v>6</v>
          </cell>
          <cell r="DD46">
            <v>5</v>
          </cell>
          <cell r="DE46">
            <v>5</v>
          </cell>
          <cell r="DF46">
            <v>5</v>
          </cell>
          <cell r="DG46">
            <v>4</v>
          </cell>
          <cell r="DH46">
            <v>5</v>
          </cell>
          <cell r="DI46">
            <v>5</v>
          </cell>
          <cell r="DJ46">
            <v>5</v>
          </cell>
          <cell r="DK46">
            <v>5</v>
          </cell>
          <cell r="DL46">
            <v>5</v>
          </cell>
          <cell r="DM46">
            <v>3</v>
          </cell>
          <cell r="DN46">
            <v>2</v>
          </cell>
          <cell r="DO46">
            <v>2</v>
          </cell>
          <cell r="DP46">
            <v>4</v>
          </cell>
          <cell r="DQ46">
            <v>4</v>
          </cell>
          <cell r="DR46">
            <v>3</v>
          </cell>
          <cell r="DS46">
            <v>3</v>
          </cell>
          <cell r="DT46">
            <v>3</v>
          </cell>
          <cell r="DU46">
            <v>4</v>
          </cell>
          <cell r="DV46">
            <v>5</v>
          </cell>
          <cell r="DW46">
            <v>5</v>
          </cell>
          <cell r="DX46">
            <v>4</v>
          </cell>
          <cell r="DY46">
            <v>5</v>
          </cell>
          <cell r="DZ46">
            <v>5</v>
          </cell>
          <cell r="EA46">
            <v>4</v>
          </cell>
          <cell r="EB46">
            <v>6</v>
          </cell>
          <cell r="EC46">
            <v>5</v>
          </cell>
          <cell r="ED46">
            <v>5</v>
          </cell>
          <cell r="EE46">
            <v>5</v>
          </cell>
          <cell r="EF46">
            <v>5</v>
          </cell>
          <cell r="EG46">
            <v>5</v>
          </cell>
          <cell r="EH46">
            <v>3</v>
          </cell>
          <cell r="EI46">
            <v>6</v>
          </cell>
          <cell r="EJ46">
            <v>4</v>
          </cell>
          <cell r="EK46">
            <v>6</v>
          </cell>
          <cell r="EL46">
            <v>5</v>
          </cell>
          <cell r="EM46">
            <v>5</v>
          </cell>
          <cell r="EN46">
            <v>5</v>
          </cell>
          <cell r="EO46">
            <v>5</v>
          </cell>
          <cell r="EP46">
            <v>5</v>
          </cell>
          <cell r="EQ46">
            <v>5</v>
          </cell>
          <cell r="ER46">
            <v>5</v>
          </cell>
          <cell r="ES46">
            <v>5</v>
          </cell>
          <cell r="ET46">
            <v>3</v>
          </cell>
          <cell r="EU46">
            <v>3</v>
          </cell>
          <cell r="EV46">
            <v>4</v>
          </cell>
          <cell r="EW46">
            <v>4</v>
          </cell>
          <cell r="EX46">
            <v>3</v>
          </cell>
          <cell r="EY46">
            <v>4</v>
          </cell>
          <cell r="EZ46">
            <v>4</v>
          </cell>
          <cell r="FA46">
            <v>4</v>
          </cell>
          <cell r="FB46">
            <v>4</v>
          </cell>
          <cell r="FC46">
            <v>6</v>
          </cell>
          <cell r="FD46">
            <v>6</v>
          </cell>
          <cell r="FE46">
            <v>5</v>
          </cell>
          <cell r="FF46">
            <v>4</v>
          </cell>
          <cell r="FG46">
            <v>4</v>
          </cell>
          <cell r="FH46">
            <v>4</v>
          </cell>
          <cell r="FI46">
            <v>6</v>
          </cell>
          <cell r="FJ46">
            <v>4</v>
          </cell>
          <cell r="FK46">
            <v>4</v>
          </cell>
          <cell r="FL46">
            <v>5</v>
          </cell>
          <cell r="FM46">
            <v>4</v>
          </cell>
          <cell r="FN46">
            <v>3</v>
          </cell>
          <cell r="FO46">
            <v>5</v>
          </cell>
          <cell r="FP46">
            <v>3</v>
          </cell>
          <cell r="FQ46">
            <v>6</v>
          </cell>
          <cell r="FR46">
            <v>5</v>
          </cell>
          <cell r="FS46">
            <v>4</v>
          </cell>
          <cell r="FT46">
            <v>4</v>
          </cell>
          <cell r="FU46">
            <v>4</v>
          </cell>
          <cell r="FV46">
            <v>4</v>
          </cell>
          <cell r="FW46">
            <v>4</v>
          </cell>
          <cell r="FX46">
            <v>4</v>
          </cell>
          <cell r="FY46">
            <v>4</v>
          </cell>
          <cell r="FZ46">
            <v>2</v>
          </cell>
          <cell r="GA46">
            <v>2</v>
          </cell>
          <cell r="GB46">
            <v>3</v>
          </cell>
          <cell r="GC46">
            <v>3</v>
          </cell>
          <cell r="GD46">
            <v>2</v>
          </cell>
          <cell r="GE46">
            <v>3</v>
          </cell>
          <cell r="GF46">
            <v>3</v>
          </cell>
          <cell r="GG46">
            <v>3</v>
          </cell>
          <cell r="GH46">
            <v>3</v>
          </cell>
          <cell r="GI46">
            <v>6</v>
          </cell>
          <cell r="GJ46">
            <v>6</v>
          </cell>
          <cell r="GK46">
            <v>4</v>
          </cell>
          <cell r="GL46">
            <v>4</v>
          </cell>
          <cell r="GM46">
            <v>2</v>
          </cell>
          <cell r="GN46">
            <v>4</v>
          </cell>
          <cell r="GO46">
            <v>5</v>
          </cell>
          <cell r="GP46">
            <v>3</v>
          </cell>
          <cell r="GQ46">
            <v>3</v>
          </cell>
          <cell r="GR46">
            <v>5</v>
          </cell>
          <cell r="GS46">
            <v>4</v>
          </cell>
          <cell r="GT46">
            <v>2</v>
          </cell>
          <cell r="GU46">
            <v>5</v>
          </cell>
          <cell r="GV46">
            <v>2</v>
          </cell>
        </row>
        <row r="47">
          <cell r="A47" t="str">
            <v>Denny Sayre</v>
          </cell>
          <cell r="B47" t="str">
            <v>McKinley</v>
          </cell>
          <cell r="C47">
            <v>41212</v>
          </cell>
          <cell r="D47">
            <v>41213</v>
          </cell>
          <cell r="E47" t="str">
            <v>Female</v>
          </cell>
          <cell r="F47" t="str">
            <v>White</v>
          </cell>
          <cell r="H47" t="str">
            <v>Masters</v>
          </cell>
          <cell r="J47">
            <v>10</v>
          </cell>
          <cell r="K47" t="str">
            <v>Social Studies</v>
          </cell>
          <cell r="M47" t="str">
            <v>9,11</v>
          </cell>
          <cell r="O47">
            <v>23</v>
          </cell>
          <cell r="P47">
            <v>8</v>
          </cell>
          <cell r="Q47" t="str">
            <v>We have shared digital devices in the classroom.</v>
          </cell>
          <cell r="R47">
            <v>0</v>
          </cell>
          <cell r="S47">
            <v>1</v>
          </cell>
          <cell r="T47">
            <v>4</v>
          </cell>
          <cell r="U47">
            <v>5</v>
          </cell>
          <cell r="V47">
            <v>5</v>
          </cell>
          <cell r="W47">
            <v>5</v>
          </cell>
          <cell r="X47">
            <v>3</v>
          </cell>
          <cell r="Y47">
            <v>3</v>
          </cell>
          <cell r="Z47">
            <v>3</v>
          </cell>
          <cell r="AA47">
            <v>3</v>
          </cell>
          <cell r="AB47">
            <v>2</v>
          </cell>
          <cell r="AC47">
            <v>3</v>
          </cell>
          <cell r="AD47">
            <v>1</v>
          </cell>
          <cell r="AE47">
            <v>3</v>
          </cell>
          <cell r="AF47">
            <v>3</v>
          </cell>
          <cell r="AG47">
            <v>3</v>
          </cell>
          <cell r="AH47">
            <v>2</v>
          </cell>
          <cell r="AI47">
            <v>5</v>
          </cell>
          <cell r="AJ47">
            <v>5</v>
          </cell>
          <cell r="AK47">
            <v>4</v>
          </cell>
          <cell r="AL47">
            <v>2</v>
          </cell>
          <cell r="AM47">
            <v>3</v>
          </cell>
          <cell r="AN47">
            <v>4</v>
          </cell>
          <cell r="AO47">
            <v>5</v>
          </cell>
          <cell r="AP47">
            <v>4</v>
          </cell>
          <cell r="AQ47">
            <v>4</v>
          </cell>
          <cell r="AR47">
            <v>3</v>
          </cell>
          <cell r="AS47">
            <v>4</v>
          </cell>
          <cell r="AT47">
            <v>4</v>
          </cell>
          <cell r="AU47">
            <v>4</v>
          </cell>
          <cell r="AV47">
            <v>3</v>
          </cell>
          <cell r="AW47">
            <v>4</v>
          </cell>
          <cell r="AX47">
            <v>2</v>
          </cell>
          <cell r="AY47">
            <v>2</v>
          </cell>
          <cell r="AZ47">
            <v>3</v>
          </cell>
          <cell r="BA47">
            <v>2</v>
          </cell>
          <cell r="BB47">
            <v>3</v>
          </cell>
          <cell r="BC47">
            <v>3</v>
          </cell>
          <cell r="BD47">
            <v>3</v>
          </cell>
          <cell r="BE47">
            <v>3</v>
          </cell>
          <cell r="BF47">
            <v>2</v>
          </cell>
          <cell r="BG47">
            <v>3</v>
          </cell>
          <cell r="BH47">
            <v>3</v>
          </cell>
          <cell r="BI47">
            <v>2</v>
          </cell>
          <cell r="BJ47">
            <v>2</v>
          </cell>
          <cell r="BK47">
            <v>2</v>
          </cell>
          <cell r="BL47">
            <v>2</v>
          </cell>
          <cell r="BM47">
            <v>4</v>
          </cell>
          <cell r="BN47">
            <v>1</v>
          </cell>
          <cell r="BO47">
            <v>1</v>
          </cell>
          <cell r="BP47">
            <v>3</v>
          </cell>
          <cell r="BQ47">
            <v>1</v>
          </cell>
          <cell r="BR47">
            <v>4</v>
          </cell>
          <cell r="BS47">
            <v>2</v>
          </cell>
          <cell r="BT47">
            <v>2</v>
          </cell>
          <cell r="BU47">
            <v>4</v>
          </cell>
          <cell r="BV47">
            <v>2</v>
          </cell>
          <cell r="BW47">
            <v>5</v>
          </cell>
          <cell r="BX47">
            <v>2</v>
          </cell>
          <cell r="BY47">
            <v>5</v>
          </cell>
          <cell r="BZ47">
            <v>2</v>
          </cell>
          <cell r="CA47">
            <v>1</v>
          </cell>
          <cell r="CB47">
            <v>1</v>
          </cell>
          <cell r="CC47">
            <v>6</v>
          </cell>
          <cell r="CD47">
            <v>1</v>
          </cell>
          <cell r="CE47">
            <v>1</v>
          </cell>
          <cell r="CF47">
            <v>1</v>
          </cell>
          <cell r="CG47">
            <v>1</v>
          </cell>
          <cell r="CH47">
            <v>1</v>
          </cell>
          <cell r="CI47">
            <v>1</v>
          </cell>
          <cell r="CJ47">
            <v>1</v>
          </cell>
          <cell r="CK47">
            <v>1</v>
          </cell>
          <cell r="CL47">
            <v>1</v>
          </cell>
          <cell r="CM47">
            <v>1</v>
          </cell>
          <cell r="CN47">
            <v>1</v>
          </cell>
          <cell r="CO47">
            <v>1</v>
          </cell>
          <cell r="CP47">
            <v>4</v>
          </cell>
          <cell r="CQ47">
            <v>6</v>
          </cell>
          <cell r="CR47">
            <v>6</v>
          </cell>
          <cell r="CS47">
            <v>2</v>
          </cell>
          <cell r="CT47">
            <v>1</v>
          </cell>
          <cell r="CU47">
            <v>1</v>
          </cell>
          <cell r="CV47">
            <v>2</v>
          </cell>
          <cell r="CW47">
            <v>6</v>
          </cell>
          <cell r="CX47">
            <v>1</v>
          </cell>
          <cell r="CY47">
            <v>1</v>
          </cell>
          <cell r="CZ47">
            <v>1</v>
          </cell>
          <cell r="DA47">
            <v>1</v>
          </cell>
          <cell r="DB47">
            <v>1</v>
          </cell>
          <cell r="DC47">
            <v>1</v>
          </cell>
          <cell r="DD47">
            <v>1</v>
          </cell>
          <cell r="DE47">
            <v>2</v>
          </cell>
          <cell r="DF47">
            <v>1</v>
          </cell>
          <cell r="DG47">
            <v>1</v>
          </cell>
          <cell r="DH47">
            <v>1</v>
          </cell>
          <cell r="DI47">
            <v>2</v>
          </cell>
          <cell r="DJ47">
            <v>1</v>
          </cell>
          <cell r="DK47">
            <v>1</v>
          </cell>
          <cell r="DL47">
            <v>1</v>
          </cell>
          <cell r="DM47">
            <v>1</v>
          </cell>
          <cell r="DN47">
            <v>1</v>
          </cell>
          <cell r="DO47">
            <v>1</v>
          </cell>
          <cell r="DP47">
            <v>1</v>
          </cell>
          <cell r="DQ47">
            <v>1</v>
          </cell>
          <cell r="DR47">
            <v>1</v>
          </cell>
          <cell r="DS47">
            <v>1</v>
          </cell>
          <cell r="DT47">
            <v>1</v>
          </cell>
          <cell r="DU47">
            <v>1</v>
          </cell>
          <cell r="DV47">
            <v>4</v>
          </cell>
          <cell r="DW47">
            <v>2</v>
          </cell>
          <cell r="DX47">
            <v>3</v>
          </cell>
          <cell r="DY47">
            <v>1</v>
          </cell>
          <cell r="DZ47">
            <v>1</v>
          </cell>
          <cell r="EA47">
            <v>1</v>
          </cell>
          <cell r="EB47">
            <v>3</v>
          </cell>
          <cell r="EC47">
            <v>2</v>
          </cell>
          <cell r="ED47">
            <v>2</v>
          </cell>
          <cell r="EE47">
            <v>1</v>
          </cell>
          <cell r="EF47">
            <v>1</v>
          </cell>
          <cell r="EG47">
            <v>1</v>
          </cell>
          <cell r="EH47">
            <v>1</v>
          </cell>
          <cell r="EI47">
            <v>1</v>
          </cell>
          <cell r="EJ47">
            <v>1</v>
          </cell>
          <cell r="EK47">
            <v>4</v>
          </cell>
          <cell r="EL47">
            <v>2</v>
          </cell>
          <cell r="EM47">
            <v>1</v>
          </cell>
          <cell r="EN47">
            <v>1</v>
          </cell>
          <cell r="EO47">
            <v>4</v>
          </cell>
          <cell r="EP47">
            <v>1</v>
          </cell>
          <cell r="EQ47">
            <v>1</v>
          </cell>
          <cell r="ER47">
            <v>1</v>
          </cell>
          <cell r="ES47">
            <v>2</v>
          </cell>
          <cell r="ET47">
            <v>1</v>
          </cell>
          <cell r="EU47">
            <v>1</v>
          </cell>
          <cell r="EV47">
            <v>1</v>
          </cell>
          <cell r="EW47">
            <v>1</v>
          </cell>
          <cell r="EX47">
            <v>1</v>
          </cell>
          <cell r="EY47">
            <v>1</v>
          </cell>
          <cell r="EZ47">
            <v>1</v>
          </cell>
          <cell r="FA47">
            <v>1</v>
          </cell>
          <cell r="FB47">
            <v>4</v>
          </cell>
          <cell r="FC47">
            <v>5</v>
          </cell>
          <cell r="FD47">
            <v>4</v>
          </cell>
          <cell r="FE47">
            <v>1</v>
          </cell>
          <cell r="FF47">
            <v>3</v>
          </cell>
          <cell r="FG47">
            <v>3</v>
          </cell>
          <cell r="FH47">
            <v>4</v>
          </cell>
          <cell r="FI47">
            <v>4</v>
          </cell>
          <cell r="FJ47">
            <v>2</v>
          </cell>
          <cell r="FK47">
            <v>1</v>
          </cell>
          <cell r="FL47">
            <v>1</v>
          </cell>
          <cell r="FM47">
            <v>1</v>
          </cell>
          <cell r="FN47">
            <v>5</v>
          </cell>
          <cell r="FO47">
            <v>5</v>
          </cell>
          <cell r="FP47">
            <v>1</v>
          </cell>
          <cell r="FQ47">
            <v>6</v>
          </cell>
          <cell r="FR47">
            <v>2</v>
          </cell>
          <cell r="FS47">
            <v>1</v>
          </cell>
          <cell r="FT47">
            <v>1</v>
          </cell>
          <cell r="FU47">
            <v>6</v>
          </cell>
          <cell r="FV47">
            <v>1</v>
          </cell>
          <cell r="FW47">
            <v>1</v>
          </cell>
          <cell r="FX47">
            <v>1</v>
          </cell>
          <cell r="FY47">
            <v>2</v>
          </cell>
          <cell r="FZ47">
            <v>1</v>
          </cell>
          <cell r="GA47">
            <v>1</v>
          </cell>
          <cell r="GB47">
            <v>1</v>
          </cell>
          <cell r="GC47">
            <v>1</v>
          </cell>
          <cell r="GD47">
            <v>1</v>
          </cell>
          <cell r="GE47">
            <v>1</v>
          </cell>
          <cell r="GF47">
            <v>1</v>
          </cell>
          <cell r="GG47">
            <v>3</v>
          </cell>
          <cell r="GH47">
            <v>4</v>
          </cell>
          <cell r="GI47">
            <v>6</v>
          </cell>
          <cell r="GJ47">
            <v>6</v>
          </cell>
          <cell r="GK47">
            <v>4</v>
          </cell>
          <cell r="GL47">
            <v>1</v>
          </cell>
          <cell r="GM47">
            <v>1</v>
          </cell>
          <cell r="GN47">
            <v>2</v>
          </cell>
          <cell r="GO47">
            <v>5</v>
          </cell>
          <cell r="GP47">
            <v>4</v>
          </cell>
          <cell r="GQ47">
            <v>1</v>
          </cell>
          <cell r="GR47">
            <v>1</v>
          </cell>
          <cell r="GS47">
            <v>1</v>
          </cell>
          <cell r="GT47">
            <v>6</v>
          </cell>
          <cell r="GU47">
            <v>5</v>
          </cell>
          <cell r="GV47">
            <v>5</v>
          </cell>
        </row>
        <row r="48">
          <cell r="A48" t="str">
            <v>Porter Vickers</v>
          </cell>
          <cell r="B48" t="str">
            <v>McKinley</v>
          </cell>
          <cell r="C48">
            <v>41218</v>
          </cell>
          <cell r="D48">
            <v>41218</v>
          </cell>
          <cell r="E48" t="str">
            <v>Male</v>
          </cell>
          <cell r="F48" t="str">
            <v>Other (please specify)</v>
          </cell>
          <cell r="G48" t="str">
            <v>NA</v>
          </cell>
          <cell r="H48" t="str">
            <v>Masters</v>
          </cell>
          <cell r="J48">
            <v>7</v>
          </cell>
          <cell r="K48" t="str">
            <v>Science</v>
          </cell>
          <cell r="M48" t="str">
            <v>10,11,12</v>
          </cell>
          <cell r="O48">
            <v>17</v>
          </cell>
          <cell r="P48">
            <v>7</v>
          </cell>
          <cell r="Q48" t="str">
            <v>We have shared digital devices in the classroom.,We have one-to-one digital devices in the classroom.,We have scheduled one-to-one access to digital devices in the classroom. (e.g., a cart of laptop computers is available for our classroom twice a week)</v>
          </cell>
          <cell r="R48">
            <v>0</v>
          </cell>
          <cell r="S48">
            <v>1</v>
          </cell>
          <cell r="T48">
            <v>4</v>
          </cell>
          <cell r="U48">
            <v>4</v>
          </cell>
          <cell r="V48">
            <v>4</v>
          </cell>
          <cell r="W48">
            <v>4</v>
          </cell>
          <cell r="X48">
            <v>4</v>
          </cell>
          <cell r="Y48">
            <v>4</v>
          </cell>
          <cell r="Z48">
            <v>4</v>
          </cell>
          <cell r="AA48">
            <v>2</v>
          </cell>
          <cell r="AB48">
            <v>3</v>
          </cell>
          <cell r="AC48">
            <v>4</v>
          </cell>
          <cell r="AD48">
            <v>1</v>
          </cell>
          <cell r="AE48">
            <v>3</v>
          </cell>
          <cell r="AF48">
            <v>3</v>
          </cell>
          <cell r="AG48">
            <v>2</v>
          </cell>
          <cell r="AH48">
            <v>3</v>
          </cell>
          <cell r="AI48">
            <v>4</v>
          </cell>
          <cell r="AJ48">
            <v>3</v>
          </cell>
          <cell r="AK48">
            <v>3</v>
          </cell>
          <cell r="AL48">
            <v>4</v>
          </cell>
          <cell r="AM48">
            <v>3</v>
          </cell>
          <cell r="AN48">
            <v>4</v>
          </cell>
          <cell r="AO48">
            <v>3</v>
          </cell>
          <cell r="AP48">
            <v>4</v>
          </cell>
          <cell r="AQ48">
            <v>4</v>
          </cell>
          <cell r="AR48">
            <v>4</v>
          </cell>
          <cell r="AS48">
            <v>4</v>
          </cell>
          <cell r="AT48">
            <v>3</v>
          </cell>
          <cell r="AU48">
            <v>4</v>
          </cell>
          <cell r="AV48">
            <v>3</v>
          </cell>
          <cell r="AW48">
            <v>4</v>
          </cell>
          <cell r="AX48">
            <v>3</v>
          </cell>
          <cell r="AY48">
            <v>2</v>
          </cell>
          <cell r="AZ48">
            <v>4</v>
          </cell>
          <cell r="BA48">
            <v>3</v>
          </cell>
          <cell r="BB48">
            <v>3</v>
          </cell>
          <cell r="BC48">
            <v>4</v>
          </cell>
          <cell r="BD48">
            <v>4</v>
          </cell>
          <cell r="BE48">
            <v>4</v>
          </cell>
          <cell r="BF48">
            <v>4</v>
          </cell>
          <cell r="BG48">
            <v>3</v>
          </cell>
          <cell r="BH48">
            <v>3</v>
          </cell>
          <cell r="BI48">
            <v>3</v>
          </cell>
          <cell r="BJ48">
            <v>2</v>
          </cell>
          <cell r="BK48">
            <v>2</v>
          </cell>
          <cell r="BL48">
            <v>3</v>
          </cell>
          <cell r="BM48">
            <v>3</v>
          </cell>
          <cell r="BN48">
            <v>1</v>
          </cell>
          <cell r="BO48">
            <v>2</v>
          </cell>
          <cell r="BP48">
            <v>1</v>
          </cell>
          <cell r="BQ48">
            <v>3</v>
          </cell>
          <cell r="BR48">
            <v>4</v>
          </cell>
          <cell r="BS48">
            <v>1</v>
          </cell>
          <cell r="BT48">
            <v>1</v>
          </cell>
          <cell r="BU48">
            <v>3</v>
          </cell>
          <cell r="BV48">
            <v>2</v>
          </cell>
          <cell r="BW48">
            <v>1</v>
          </cell>
          <cell r="BX48">
            <v>3</v>
          </cell>
          <cell r="BY48">
            <v>6</v>
          </cell>
          <cell r="BZ48">
            <v>6</v>
          </cell>
          <cell r="CA48">
            <v>1</v>
          </cell>
          <cell r="CB48">
            <v>3</v>
          </cell>
          <cell r="CC48">
            <v>5</v>
          </cell>
          <cell r="CD48">
            <v>3</v>
          </cell>
          <cell r="CE48">
            <v>1</v>
          </cell>
          <cell r="CF48">
            <v>3</v>
          </cell>
          <cell r="CG48">
            <v>1</v>
          </cell>
          <cell r="CH48">
            <v>1</v>
          </cell>
          <cell r="CI48">
            <v>1</v>
          </cell>
          <cell r="CJ48">
            <v>3</v>
          </cell>
          <cell r="CK48">
            <v>1</v>
          </cell>
          <cell r="CL48">
            <v>1</v>
          </cell>
          <cell r="CM48">
            <v>3</v>
          </cell>
          <cell r="CN48">
            <v>4</v>
          </cell>
          <cell r="CO48">
            <v>3</v>
          </cell>
          <cell r="CP48">
            <v>6</v>
          </cell>
          <cell r="CQ48">
            <v>6</v>
          </cell>
          <cell r="CR48">
            <v>6</v>
          </cell>
          <cell r="CS48">
            <v>5</v>
          </cell>
          <cell r="CT48">
            <v>2</v>
          </cell>
          <cell r="CU48">
            <v>1</v>
          </cell>
          <cell r="CV48">
            <v>6</v>
          </cell>
          <cell r="CW48">
            <v>6</v>
          </cell>
          <cell r="CX48">
            <v>1</v>
          </cell>
          <cell r="CY48">
            <v>3</v>
          </cell>
          <cell r="CZ48">
            <v>1</v>
          </cell>
          <cell r="DA48">
            <v>1</v>
          </cell>
          <cell r="DB48">
            <v>6</v>
          </cell>
          <cell r="DC48">
            <v>1</v>
          </cell>
          <cell r="DD48">
            <v>4</v>
          </cell>
          <cell r="DE48">
            <v>5</v>
          </cell>
          <cell r="DF48">
            <v>3</v>
          </cell>
          <cell r="DG48">
            <v>1</v>
          </cell>
          <cell r="DH48">
            <v>2</v>
          </cell>
          <cell r="DI48">
            <v>2</v>
          </cell>
          <cell r="DJ48">
            <v>1</v>
          </cell>
          <cell r="DK48">
            <v>1</v>
          </cell>
          <cell r="DL48">
            <v>2</v>
          </cell>
          <cell r="DM48">
            <v>1</v>
          </cell>
          <cell r="DN48">
            <v>1</v>
          </cell>
          <cell r="DO48">
            <v>1</v>
          </cell>
          <cell r="DP48">
            <v>1</v>
          </cell>
          <cell r="DQ48">
            <v>1</v>
          </cell>
          <cell r="DR48">
            <v>1</v>
          </cell>
          <cell r="DS48">
            <v>3</v>
          </cell>
          <cell r="DT48">
            <v>4</v>
          </cell>
          <cell r="DU48">
            <v>3</v>
          </cell>
          <cell r="DV48">
            <v>6</v>
          </cell>
          <cell r="DW48">
            <v>6</v>
          </cell>
          <cell r="DX48">
            <v>6</v>
          </cell>
          <cell r="DY48">
            <v>4</v>
          </cell>
          <cell r="DZ48">
            <v>5</v>
          </cell>
          <cell r="EA48">
            <v>2</v>
          </cell>
          <cell r="EB48">
            <v>5</v>
          </cell>
          <cell r="EC48">
            <v>4</v>
          </cell>
          <cell r="ED48">
            <v>4</v>
          </cell>
          <cell r="EE48">
            <v>1</v>
          </cell>
          <cell r="EF48">
            <v>1</v>
          </cell>
          <cell r="EG48">
            <v>1</v>
          </cell>
          <cell r="EH48">
            <v>3</v>
          </cell>
          <cell r="EI48">
            <v>1</v>
          </cell>
          <cell r="EJ48">
            <v>3</v>
          </cell>
          <cell r="EK48">
            <v>6</v>
          </cell>
          <cell r="EL48">
            <v>5</v>
          </cell>
          <cell r="EM48">
            <v>4</v>
          </cell>
          <cell r="EN48">
            <v>3</v>
          </cell>
          <cell r="EO48">
            <v>4</v>
          </cell>
          <cell r="EP48">
            <v>4</v>
          </cell>
          <cell r="EQ48">
            <v>1</v>
          </cell>
          <cell r="ER48">
            <v>3</v>
          </cell>
          <cell r="ES48">
            <v>2</v>
          </cell>
          <cell r="ET48">
            <v>2</v>
          </cell>
          <cell r="EU48">
            <v>2</v>
          </cell>
          <cell r="EV48">
            <v>3</v>
          </cell>
          <cell r="EW48">
            <v>1</v>
          </cell>
          <cell r="EX48">
            <v>1</v>
          </cell>
          <cell r="EY48">
            <v>3</v>
          </cell>
          <cell r="EZ48">
            <v>4</v>
          </cell>
          <cell r="FA48">
            <v>4</v>
          </cell>
          <cell r="FB48">
            <v>5</v>
          </cell>
          <cell r="FC48">
            <v>6</v>
          </cell>
          <cell r="FD48">
            <v>6</v>
          </cell>
          <cell r="FE48">
            <v>4</v>
          </cell>
          <cell r="FF48">
            <v>4</v>
          </cell>
          <cell r="FG48">
            <v>1</v>
          </cell>
          <cell r="FH48">
            <v>5</v>
          </cell>
          <cell r="FI48">
            <v>5</v>
          </cell>
          <cell r="FJ48">
            <v>4</v>
          </cell>
          <cell r="FK48">
            <v>5</v>
          </cell>
          <cell r="FL48">
            <v>5</v>
          </cell>
          <cell r="FM48">
            <v>4</v>
          </cell>
          <cell r="FN48">
            <v>5</v>
          </cell>
          <cell r="FO48">
            <v>6</v>
          </cell>
          <cell r="FP48">
            <v>5</v>
          </cell>
          <cell r="FQ48">
            <v>5</v>
          </cell>
          <cell r="FR48">
            <v>5</v>
          </cell>
          <cell r="FS48">
            <v>3</v>
          </cell>
          <cell r="FT48">
            <v>4</v>
          </cell>
          <cell r="FU48">
            <v>4</v>
          </cell>
          <cell r="FV48">
            <v>4</v>
          </cell>
          <cell r="FW48">
            <v>1</v>
          </cell>
          <cell r="FX48">
            <v>3</v>
          </cell>
          <cell r="FY48">
            <v>1</v>
          </cell>
          <cell r="FZ48">
            <v>1</v>
          </cell>
          <cell r="GA48">
            <v>1</v>
          </cell>
          <cell r="GB48">
            <v>1</v>
          </cell>
          <cell r="GC48">
            <v>1</v>
          </cell>
          <cell r="GD48">
            <v>1</v>
          </cell>
          <cell r="GE48">
            <v>3</v>
          </cell>
          <cell r="GF48">
            <v>4</v>
          </cell>
          <cell r="GG48">
            <v>4</v>
          </cell>
          <cell r="GH48">
            <v>5</v>
          </cell>
          <cell r="GI48">
            <v>4</v>
          </cell>
          <cell r="GJ48">
            <v>4</v>
          </cell>
          <cell r="GK48">
            <v>3</v>
          </cell>
          <cell r="GL48">
            <v>1</v>
          </cell>
          <cell r="GM48">
            <v>1</v>
          </cell>
          <cell r="GN48">
            <v>5</v>
          </cell>
          <cell r="GO48">
            <v>5</v>
          </cell>
          <cell r="GP48">
            <v>1</v>
          </cell>
          <cell r="GQ48">
            <v>1</v>
          </cell>
          <cell r="GR48">
            <v>2</v>
          </cell>
          <cell r="GS48">
            <v>2</v>
          </cell>
          <cell r="GT48">
            <v>5</v>
          </cell>
          <cell r="GU48">
            <v>2</v>
          </cell>
          <cell r="GV48">
            <v>4</v>
          </cell>
        </row>
        <row r="49">
          <cell r="A49" t="str">
            <v>Olimpia Ring</v>
          </cell>
          <cell r="B49" t="str">
            <v>McKinley</v>
          </cell>
          <cell r="C49">
            <v>41219</v>
          </cell>
          <cell r="D49">
            <v>41219</v>
          </cell>
          <cell r="E49" t="str">
            <v>Male</v>
          </cell>
          <cell r="F49" t="str">
            <v>Hispanic or Latino</v>
          </cell>
          <cell r="H49" t="str">
            <v>Bachelors</v>
          </cell>
          <cell r="J49">
            <v>11</v>
          </cell>
          <cell r="K49" t="str">
            <v>Social Studies</v>
          </cell>
          <cell r="M49" t="str">
            <v>9,10,11,12</v>
          </cell>
          <cell r="O49">
            <v>28</v>
          </cell>
          <cell r="P49">
            <v>10</v>
          </cell>
          <cell r="Q49" t="str">
            <v>We have shared digital devices in the classroom.</v>
          </cell>
          <cell r="R49">
            <v>0</v>
          </cell>
          <cell r="S49">
            <v>1</v>
          </cell>
          <cell r="T49">
            <v>4</v>
          </cell>
          <cell r="U49">
            <v>5</v>
          </cell>
          <cell r="V49">
            <v>5</v>
          </cell>
          <cell r="W49">
            <v>4</v>
          </cell>
          <cell r="X49">
            <v>3</v>
          </cell>
          <cell r="Y49">
            <v>4</v>
          </cell>
          <cell r="Z49">
            <v>3</v>
          </cell>
          <cell r="AA49">
            <v>2</v>
          </cell>
          <cell r="AB49">
            <v>3</v>
          </cell>
          <cell r="AC49">
            <v>3</v>
          </cell>
          <cell r="AD49">
            <v>1</v>
          </cell>
          <cell r="AE49">
            <v>4</v>
          </cell>
          <cell r="AF49">
            <v>4</v>
          </cell>
          <cell r="AG49">
            <v>2</v>
          </cell>
          <cell r="AH49">
            <v>3</v>
          </cell>
          <cell r="AI49">
            <v>4</v>
          </cell>
          <cell r="AJ49">
            <v>4</v>
          </cell>
          <cell r="AK49">
            <v>3</v>
          </cell>
          <cell r="AL49">
            <v>4</v>
          </cell>
          <cell r="AM49">
            <v>5</v>
          </cell>
          <cell r="AN49">
            <v>5</v>
          </cell>
          <cell r="AO49">
            <v>5</v>
          </cell>
          <cell r="AP49">
            <v>5</v>
          </cell>
          <cell r="AQ49">
            <v>3</v>
          </cell>
          <cell r="AR49">
            <v>3</v>
          </cell>
          <cell r="AS49">
            <v>5</v>
          </cell>
          <cell r="AT49">
            <v>5</v>
          </cell>
          <cell r="AU49">
            <v>5</v>
          </cell>
          <cell r="AV49">
            <v>5</v>
          </cell>
          <cell r="AW49">
            <v>5</v>
          </cell>
          <cell r="AX49">
            <v>4</v>
          </cell>
          <cell r="AY49">
            <v>4</v>
          </cell>
          <cell r="AZ49">
            <v>4</v>
          </cell>
          <cell r="BA49">
            <v>3</v>
          </cell>
          <cell r="BB49">
            <v>3</v>
          </cell>
          <cell r="BC49">
            <v>5</v>
          </cell>
          <cell r="BD49">
            <v>5</v>
          </cell>
          <cell r="BE49">
            <v>4</v>
          </cell>
          <cell r="BF49">
            <v>3</v>
          </cell>
          <cell r="BG49">
            <v>4</v>
          </cell>
          <cell r="BH49">
            <v>4</v>
          </cell>
          <cell r="BI49">
            <v>5</v>
          </cell>
          <cell r="BJ49">
            <v>5</v>
          </cell>
          <cell r="BK49">
            <v>3</v>
          </cell>
          <cell r="BL49">
            <v>5</v>
          </cell>
          <cell r="BM49">
            <v>5</v>
          </cell>
          <cell r="BN49">
            <v>4</v>
          </cell>
          <cell r="BO49">
            <v>4</v>
          </cell>
          <cell r="BP49">
            <v>4</v>
          </cell>
          <cell r="BQ49">
            <v>3</v>
          </cell>
          <cell r="BR49">
            <v>4</v>
          </cell>
          <cell r="BS49">
            <v>2</v>
          </cell>
          <cell r="BT49">
            <v>3</v>
          </cell>
          <cell r="BU49">
            <v>5</v>
          </cell>
          <cell r="BV49">
            <v>6</v>
          </cell>
          <cell r="BW49">
            <v>1</v>
          </cell>
          <cell r="BX49">
            <v>2</v>
          </cell>
          <cell r="BY49">
            <v>6</v>
          </cell>
          <cell r="BZ49">
            <v>6</v>
          </cell>
          <cell r="CA49">
            <v>3</v>
          </cell>
          <cell r="CB49">
            <v>3</v>
          </cell>
          <cell r="CC49">
            <v>5</v>
          </cell>
          <cell r="CD49">
            <v>4</v>
          </cell>
          <cell r="CE49">
            <v>1</v>
          </cell>
          <cell r="CF49">
            <v>2</v>
          </cell>
          <cell r="CG49">
            <v>1</v>
          </cell>
          <cell r="CH49">
            <v>1</v>
          </cell>
          <cell r="CI49">
            <v>1</v>
          </cell>
          <cell r="CJ49">
            <v>3</v>
          </cell>
          <cell r="CK49">
            <v>1</v>
          </cell>
          <cell r="CL49">
            <v>1</v>
          </cell>
          <cell r="CM49">
            <v>1</v>
          </cell>
          <cell r="CN49">
            <v>1</v>
          </cell>
          <cell r="CO49">
            <v>4</v>
          </cell>
          <cell r="CP49">
            <v>6</v>
          </cell>
          <cell r="CQ49">
            <v>6</v>
          </cell>
          <cell r="CR49">
            <v>6</v>
          </cell>
          <cell r="CS49">
            <v>5</v>
          </cell>
          <cell r="CT49">
            <v>1</v>
          </cell>
          <cell r="CU49">
            <v>1</v>
          </cell>
          <cell r="CV49">
            <v>6</v>
          </cell>
          <cell r="CW49">
            <v>4</v>
          </cell>
          <cell r="CX49">
            <v>1</v>
          </cell>
          <cell r="CY49">
            <v>1</v>
          </cell>
          <cell r="CZ49">
            <v>2</v>
          </cell>
          <cell r="DA49">
            <v>2</v>
          </cell>
          <cell r="DB49">
            <v>6</v>
          </cell>
          <cell r="DC49">
            <v>3</v>
          </cell>
          <cell r="DD49">
            <v>3</v>
          </cell>
          <cell r="DE49">
            <v>5</v>
          </cell>
          <cell r="DF49">
            <v>2</v>
          </cell>
          <cell r="DG49">
            <v>2</v>
          </cell>
          <cell r="DH49">
            <v>3</v>
          </cell>
          <cell r="DI49">
            <v>5</v>
          </cell>
          <cell r="DJ49">
            <v>4</v>
          </cell>
          <cell r="DK49">
            <v>1</v>
          </cell>
          <cell r="DL49">
            <v>2</v>
          </cell>
          <cell r="DM49">
            <v>3</v>
          </cell>
          <cell r="DN49">
            <v>4</v>
          </cell>
          <cell r="DO49">
            <v>4</v>
          </cell>
          <cell r="DP49">
            <v>5</v>
          </cell>
          <cell r="DQ49">
            <v>3</v>
          </cell>
          <cell r="DR49">
            <v>5</v>
          </cell>
          <cell r="DS49">
            <v>4</v>
          </cell>
          <cell r="DT49">
            <v>3</v>
          </cell>
          <cell r="DU49">
            <v>4</v>
          </cell>
          <cell r="DV49">
            <v>5</v>
          </cell>
          <cell r="DW49">
            <v>6</v>
          </cell>
          <cell r="DX49">
            <v>6</v>
          </cell>
          <cell r="DY49">
            <v>6</v>
          </cell>
          <cell r="DZ49">
            <v>6</v>
          </cell>
          <cell r="EA49">
            <v>5</v>
          </cell>
          <cell r="EB49">
            <v>6</v>
          </cell>
          <cell r="EC49">
            <v>5</v>
          </cell>
          <cell r="ED49">
            <v>5</v>
          </cell>
          <cell r="EE49">
            <v>3</v>
          </cell>
          <cell r="EF49">
            <v>4</v>
          </cell>
          <cell r="EG49">
            <v>4</v>
          </cell>
          <cell r="EH49">
            <v>4</v>
          </cell>
          <cell r="EI49">
            <v>5</v>
          </cell>
          <cell r="EJ49">
            <v>1</v>
          </cell>
          <cell r="EK49">
            <v>6</v>
          </cell>
          <cell r="EL49">
            <v>6</v>
          </cell>
          <cell r="EM49">
            <v>4</v>
          </cell>
          <cell r="EN49">
            <v>4</v>
          </cell>
          <cell r="EO49">
            <v>3</v>
          </cell>
          <cell r="EP49">
            <v>3</v>
          </cell>
          <cell r="EQ49">
            <v>3</v>
          </cell>
          <cell r="ER49">
            <v>3</v>
          </cell>
          <cell r="ES49">
            <v>3</v>
          </cell>
          <cell r="ET49">
            <v>3</v>
          </cell>
          <cell r="EU49">
            <v>3</v>
          </cell>
          <cell r="EV49">
            <v>2</v>
          </cell>
          <cell r="EW49">
            <v>1</v>
          </cell>
          <cell r="EX49">
            <v>4</v>
          </cell>
          <cell r="EY49">
            <v>3</v>
          </cell>
          <cell r="EZ49">
            <v>4</v>
          </cell>
          <cell r="FA49">
            <v>4</v>
          </cell>
          <cell r="FB49">
            <v>6</v>
          </cell>
          <cell r="FC49">
            <v>6</v>
          </cell>
          <cell r="FD49">
            <v>6</v>
          </cell>
          <cell r="FE49">
            <v>6</v>
          </cell>
          <cell r="FF49">
            <v>1</v>
          </cell>
          <cell r="FG49">
            <v>1</v>
          </cell>
          <cell r="FH49">
            <v>6</v>
          </cell>
          <cell r="FI49">
            <v>4</v>
          </cell>
          <cell r="FJ49">
            <v>1</v>
          </cell>
          <cell r="FK49">
            <v>1</v>
          </cell>
          <cell r="FL49">
            <v>3</v>
          </cell>
          <cell r="FM49">
            <v>3</v>
          </cell>
          <cell r="FN49">
            <v>6</v>
          </cell>
          <cell r="FO49">
            <v>5</v>
          </cell>
          <cell r="FP49">
            <v>4</v>
          </cell>
          <cell r="FQ49">
            <v>6</v>
          </cell>
          <cell r="FR49">
            <v>5</v>
          </cell>
          <cell r="FS49">
            <v>3</v>
          </cell>
          <cell r="FT49">
            <v>4</v>
          </cell>
          <cell r="FU49">
            <v>6</v>
          </cell>
          <cell r="FV49">
            <v>2</v>
          </cell>
          <cell r="FW49">
            <v>2</v>
          </cell>
          <cell r="FX49">
            <v>2</v>
          </cell>
          <cell r="FY49">
            <v>4</v>
          </cell>
          <cell r="FZ49">
            <v>4</v>
          </cell>
          <cell r="GA49">
            <v>4</v>
          </cell>
          <cell r="GB49">
            <v>3</v>
          </cell>
          <cell r="GC49">
            <v>3</v>
          </cell>
          <cell r="GD49">
            <v>5</v>
          </cell>
          <cell r="GE49">
            <v>5</v>
          </cell>
          <cell r="GF49">
            <v>5</v>
          </cell>
          <cell r="GG49">
            <v>5</v>
          </cell>
          <cell r="GH49">
            <v>5</v>
          </cell>
          <cell r="GI49">
            <v>6</v>
          </cell>
          <cell r="GJ49">
            <v>6</v>
          </cell>
          <cell r="GK49">
            <v>6</v>
          </cell>
          <cell r="GL49">
            <v>6</v>
          </cell>
          <cell r="GM49">
            <v>6</v>
          </cell>
          <cell r="GN49">
            <v>6</v>
          </cell>
          <cell r="GO49">
            <v>6</v>
          </cell>
          <cell r="GP49">
            <v>5</v>
          </cell>
          <cell r="GQ49">
            <v>4</v>
          </cell>
          <cell r="GR49">
            <v>5</v>
          </cell>
          <cell r="GS49">
            <v>5</v>
          </cell>
          <cell r="GT49">
            <v>4</v>
          </cell>
          <cell r="GU49">
            <v>6</v>
          </cell>
          <cell r="GV49">
            <v>4</v>
          </cell>
        </row>
        <row r="50">
          <cell r="A50" t="str">
            <v>Vicente Overstreet</v>
          </cell>
          <cell r="B50" t="str">
            <v>McKinley</v>
          </cell>
          <cell r="C50">
            <v>41213</v>
          </cell>
          <cell r="D50">
            <v>41213</v>
          </cell>
          <cell r="E50" t="str">
            <v>Female</v>
          </cell>
          <cell r="F50" t="str">
            <v>White</v>
          </cell>
          <cell r="H50" t="str">
            <v>Masters</v>
          </cell>
          <cell r="J50">
            <v>16</v>
          </cell>
          <cell r="K50" t="str">
            <v>Social Studies</v>
          </cell>
          <cell r="M50" t="str">
            <v>9,10,11,12</v>
          </cell>
          <cell r="O50">
            <v>24</v>
          </cell>
          <cell r="P50">
            <v>5</v>
          </cell>
          <cell r="Q50" t="str">
            <v>We have scheduled one-to-one access in another location (computer lab, media center, etc.)</v>
          </cell>
          <cell r="R50">
            <v>0</v>
          </cell>
          <cell r="S50">
            <v>1</v>
          </cell>
          <cell r="T50">
            <v>5</v>
          </cell>
          <cell r="U50">
            <v>5</v>
          </cell>
          <cell r="V50">
            <v>5</v>
          </cell>
          <cell r="W50">
            <v>4</v>
          </cell>
          <cell r="X50">
            <v>2</v>
          </cell>
          <cell r="Y50">
            <v>3</v>
          </cell>
          <cell r="Z50">
            <v>2</v>
          </cell>
          <cell r="AA50">
            <v>2</v>
          </cell>
          <cell r="AB50">
            <v>2</v>
          </cell>
          <cell r="AC50">
            <v>2</v>
          </cell>
          <cell r="AD50">
            <v>1</v>
          </cell>
          <cell r="AE50">
            <v>2</v>
          </cell>
          <cell r="AF50">
            <v>3</v>
          </cell>
          <cell r="AG50">
            <v>4</v>
          </cell>
          <cell r="AH50">
            <v>4</v>
          </cell>
          <cell r="AI50">
            <v>4</v>
          </cell>
          <cell r="AJ50">
            <v>4</v>
          </cell>
          <cell r="AK50">
            <v>5</v>
          </cell>
          <cell r="AL50">
            <v>4</v>
          </cell>
          <cell r="AM50">
            <v>3</v>
          </cell>
          <cell r="AN50">
            <v>4</v>
          </cell>
          <cell r="AO50">
            <v>4</v>
          </cell>
          <cell r="AP50">
            <v>4</v>
          </cell>
          <cell r="AQ50">
            <v>4</v>
          </cell>
          <cell r="AR50">
            <v>2</v>
          </cell>
          <cell r="AS50">
            <v>4</v>
          </cell>
          <cell r="AT50">
            <v>4</v>
          </cell>
          <cell r="AU50">
            <v>4</v>
          </cell>
          <cell r="AV50">
            <v>4</v>
          </cell>
          <cell r="AW50">
            <v>4</v>
          </cell>
          <cell r="AX50">
            <v>2</v>
          </cell>
          <cell r="AY50">
            <v>2</v>
          </cell>
          <cell r="AZ50">
            <v>2</v>
          </cell>
          <cell r="BA50">
            <v>2</v>
          </cell>
          <cell r="BB50">
            <v>1</v>
          </cell>
          <cell r="BC50">
            <v>3</v>
          </cell>
          <cell r="BD50">
            <v>1</v>
          </cell>
          <cell r="BE50">
            <v>3</v>
          </cell>
          <cell r="BF50">
            <v>2</v>
          </cell>
          <cell r="BG50">
            <v>3</v>
          </cell>
          <cell r="BH50">
            <v>4</v>
          </cell>
          <cell r="BI50">
            <v>1</v>
          </cell>
          <cell r="BJ50">
            <v>2</v>
          </cell>
          <cell r="BK50">
            <v>1</v>
          </cell>
          <cell r="BL50">
            <v>2</v>
          </cell>
          <cell r="BM50">
            <v>3</v>
          </cell>
          <cell r="BN50">
            <v>1</v>
          </cell>
          <cell r="BO50">
            <v>2</v>
          </cell>
          <cell r="BP50">
            <v>1</v>
          </cell>
          <cell r="BQ50">
            <v>1</v>
          </cell>
          <cell r="BR50">
            <v>1</v>
          </cell>
          <cell r="BS50">
            <v>1</v>
          </cell>
          <cell r="BT50">
            <v>2</v>
          </cell>
          <cell r="BU50">
            <v>2</v>
          </cell>
          <cell r="BV50">
            <v>1</v>
          </cell>
          <cell r="BW50">
            <v>1</v>
          </cell>
          <cell r="BX50">
            <v>1</v>
          </cell>
          <cell r="BY50">
            <v>4</v>
          </cell>
          <cell r="BZ50">
            <v>4</v>
          </cell>
          <cell r="CA50">
            <v>1</v>
          </cell>
          <cell r="CB50">
            <v>1</v>
          </cell>
          <cell r="CC50">
            <v>2</v>
          </cell>
          <cell r="CD50">
            <v>5</v>
          </cell>
          <cell r="CE50">
            <v>1</v>
          </cell>
          <cell r="CF50">
            <v>1</v>
          </cell>
          <cell r="CG50">
            <v>1</v>
          </cell>
          <cell r="CH50">
            <v>1</v>
          </cell>
          <cell r="CI50">
            <v>1</v>
          </cell>
          <cell r="CJ50">
            <v>1</v>
          </cell>
          <cell r="CK50">
            <v>1</v>
          </cell>
          <cell r="CL50">
            <v>1</v>
          </cell>
          <cell r="CM50">
            <v>1</v>
          </cell>
          <cell r="CN50">
            <v>1</v>
          </cell>
          <cell r="CO50">
            <v>3</v>
          </cell>
          <cell r="CP50">
            <v>1</v>
          </cell>
          <cell r="CQ50">
            <v>3</v>
          </cell>
          <cell r="CR50">
            <v>5</v>
          </cell>
          <cell r="CS50">
            <v>1</v>
          </cell>
          <cell r="CT50">
            <v>5</v>
          </cell>
          <cell r="CU50">
            <v>1</v>
          </cell>
          <cell r="CV50">
            <v>6</v>
          </cell>
          <cell r="CW50">
            <v>1</v>
          </cell>
          <cell r="CX50">
            <v>5</v>
          </cell>
          <cell r="CY50">
            <v>5</v>
          </cell>
          <cell r="CZ50">
            <v>5</v>
          </cell>
          <cell r="DA50">
            <v>1</v>
          </cell>
          <cell r="DB50">
            <v>4</v>
          </cell>
          <cell r="DC50">
            <v>1</v>
          </cell>
          <cell r="DD50">
            <v>1</v>
          </cell>
          <cell r="DE50">
            <v>2</v>
          </cell>
          <cell r="DF50">
            <v>2</v>
          </cell>
          <cell r="DG50">
            <v>1</v>
          </cell>
          <cell r="DH50">
            <v>5</v>
          </cell>
          <cell r="DI50">
            <v>1</v>
          </cell>
          <cell r="DJ50">
            <v>4</v>
          </cell>
          <cell r="DK50">
            <v>1</v>
          </cell>
          <cell r="DL50">
            <v>1</v>
          </cell>
          <cell r="DM50">
            <v>1</v>
          </cell>
          <cell r="DN50">
            <v>1</v>
          </cell>
          <cell r="DO50">
            <v>1</v>
          </cell>
          <cell r="DP50">
            <v>1</v>
          </cell>
          <cell r="DQ50">
            <v>1</v>
          </cell>
          <cell r="DR50">
            <v>1</v>
          </cell>
          <cell r="DS50">
            <v>1</v>
          </cell>
          <cell r="DT50">
            <v>1</v>
          </cell>
          <cell r="DU50">
            <v>1</v>
          </cell>
          <cell r="DV50">
            <v>1</v>
          </cell>
          <cell r="DW50">
            <v>2</v>
          </cell>
          <cell r="DX50">
            <v>5</v>
          </cell>
          <cell r="DY50">
            <v>1</v>
          </cell>
          <cell r="DZ50">
            <v>5</v>
          </cell>
          <cell r="EA50">
            <v>1</v>
          </cell>
          <cell r="EB50">
            <v>6</v>
          </cell>
          <cell r="EC50">
            <v>4</v>
          </cell>
          <cell r="ED50">
            <v>1</v>
          </cell>
          <cell r="EE50">
            <v>4</v>
          </cell>
          <cell r="EF50">
            <v>3</v>
          </cell>
          <cell r="EG50">
            <v>1</v>
          </cell>
          <cell r="EH50">
            <v>4</v>
          </cell>
          <cell r="EI50">
            <v>1</v>
          </cell>
          <cell r="EJ50">
            <v>1</v>
          </cell>
          <cell r="EK50">
            <v>4</v>
          </cell>
          <cell r="EL50">
            <v>3</v>
          </cell>
          <cell r="EM50">
            <v>1</v>
          </cell>
          <cell r="EN50">
            <v>1</v>
          </cell>
          <cell r="EO50">
            <v>4</v>
          </cell>
          <cell r="EP50">
            <v>1</v>
          </cell>
          <cell r="EQ50">
            <v>1</v>
          </cell>
          <cell r="ER50">
            <v>1</v>
          </cell>
          <cell r="ES50">
            <v>1</v>
          </cell>
          <cell r="ET50">
            <v>1</v>
          </cell>
          <cell r="EU50">
            <v>1</v>
          </cell>
          <cell r="EV50">
            <v>1</v>
          </cell>
          <cell r="EW50">
            <v>1</v>
          </cell>
          <cell r="EX50">
            <v>1</v>
          </cell>
          <cell r="EY50">
            <v>1</v>
          </cell>
          <cell r="EZ50">
            <v>1</v>
          </cell>
          <cell r="FA50">
            <v>2</v>
          </cell>
          <cell r="FB50">
            <v>2</v>
          </cell>
          <cell r="FC50">
            <v>3</v>
          </cell>
          <cell r="FD50">
            <v>2</v>
          </cell>
          <cell r="FE50">
            <v>4</v>
          </cell>
          <cell r="FF50">
            <v>1</v>
          </cell>
          <cell r="FG50">
            <v>1</v>
          </cell>
          <cell r="FH50">
            <v>4</v>
          </cell>
          <cell r="FI50">
            <v>2</v>
          </cell>
          <cell r="FJ50">
            <v>4</v>
          </cell>
          <cell r="FK50">
            <v>4</v>
          </cell>
          <cell r="FL50">
            <v>4</v>
          </cell>
          <cell r="FM50">
            <v>2</v>
          </cell>
          <cell r="FN50">
            <v>4</v>
          </cell>
          <cell r="FO50">
            <v>4</v>
          </cell>
          <cell r="FP50">
            <v>1</v>
          </cell>
          <cell r="FQ50">
            <v>6</v>
          </cell>
          <cell r="FR50">
            <v>6</v>
          </cell>
          <cell r="FS50">
            <v>2</v>
          </cell>
          <cell r="FT50">
            <v>4</v>
          </cell>
          <cell r="FU50">
            <v>4</v>
          </cell>
          <cell r="FV50">
            <v>4</v>
          </cell>
          <cell r="FW50">
            <v>2</v>
          </cell>
          <cell r="FX50">
            <v>1</v>
          </cell>
          <cell r="FY50">
            <v>1</v>
          </cell>
          <cell r="FZ50">
            <v>3</v>
          </cell>
          <cell r="GA50">
            <v>3</v>
          </cell>
          <cell r="GB50">
            <v>3</v>
          </cell>
          <cell r="GC50">
            <v>2</v>
          </cell>
          <cell r="GD50">
            <v>3</v>
          </cell>
          <cell r="GE50">
            <v>3</v>
          </cell>
          <cell r="GF50">
            <v>3</v>
          </cell>
          <cell r="GG50">
            <v>4</v>
          </cell>
          <cell r="GH50">
            <v>2</v>
          </cell>
          <cell r="GI50">
            <v>3</v>
          </cell>
          <cell r="GJ50">
            <v>4</v>
          </cell>
          <cell r="GK50">
            <v>1</v>
          </cell>
          <cell r="GL50">
            <v>1</v>
          </cell>
          <cell r="GM50">
            <v>1</v>
          </cell>
          <cell r="GN50">
            <v>4</v>
          </cell>
          <cell r="GO50">
            <v>4</v>
          </cell>
          <cell r="GP50">
            <v>5</v>
          </cell>
          <cell r="GQ50">
            <v>5</v>
          </cell>
          <cell r="GR50">
            <v>4</v>
          </cell>
          <cell r="GS50">
            <v>3</v>
          </cell>
          <cell r="GT50">
            <v>5</v>
          </cell>
          <cell r="GU50">
            <v>5</v>
          </cell>
          <cell r="GV50">
            <v>3</v>
          </cell>
        </row>
        <row r="51">
          <cell r="A51" t="str">
            <v>Ma Peltier</v>
          </cell>
          <cell r="B51" t="str">
            <v>McKinley</v>
          </cell>
          <cell r="C51">
            <v>41214</v>
          </cell>
          <cell r="D51">
            <v>41214</v>
          </cell>
          <cell r="E51" t="str">
            <v>Male</v>
          </cell>
          <cell r="F51" t="str">
            <v>White</v>
          </cell>
          <cell r="H51" t="str">
            <v>Masters</v>
          </cell>
          <cell r="J51">
            <v>3</v>
          </cell>
          <cell r="K51" t="str">
            <v>Social Studies</v>
          </cell>
          <cell r="M51" t="str">
            <v>9,11</v>
          </cell>
          <cell r="O51">
            <v>20</v>
          </cell>
          <cell r="P51">
            <v>4</v>
          </cell>
          <cell r="Q51" t="str">
            <v>We have shared digital devices in the classroom.,We have one-to-one digital devices in the classroom.</v>
          </cell>
          <cell r="R51">
            <v>0</v>
          </cell>
          <cell r="S51">
            <v>1</v>
          </cell>
          <cell r="T51">
            <v>5</v>
          </cell>
          <cell r="U51">
            <v>5</v>
          </cell>
          <cell r="V51">
            <v>5</v>
          </cell>
          <cell r="W51">
            <v>5</v>
          </cell>
          <cell r="X51">
            <v>5</v>
          </cell>
          <cell r="Y51">
            <v>5</v>
          </cell>
          <cell r="Z51">
            <v>5</v>
          </cell>
          <cell r="AA51">
            <v>4</v>
          </cell>
          <cell r="AB51">
            <v>4</v>
          </cell>
          <cell r="AC51">
            <v>4</v>
          </cell>
          <cell r="AD51">
            <v>4</v>
          </cell>
          <cell r="AE51">
            <v>3</v>
          </cell>
          <cell r="AF51">
            <v>4</v>
          </cell>
          <cell r="AG51">
            <v>2</v>
          </cell>
          <cell r="AH51">
            <v>4</v>
          </cell>
          <cell r="AI51">
            <v>4</v>
          </cell>
          <cell r="AJ51">
            <v>4</v>
          </cell>
          <cell r="AK51">
            <v>4</v>
          </cell>
          <cell r="AL51">
            <v>5</v>
          </cell>
          <cell r="AM51">
            <v>5</v>
          </cell>
          <cell r="AN51">
            <v>5</v>
          </cell>
          <cell r="AO51">
            <v>4</v>
          </cell>
          <cell r="AP51">
            <v>4</v>
          </cell>
          <cell r="AQ51">
            <v>3</v>
          </cell>
          <cell r="AR51">
            <v>4</v>
          </cell>
          <cell r="AS51">
            <v>5</v>
          </cell>
          <cell r="AT51">
            <v>5</v>
          </cell>
          <cell r="AU51">
            <v>5</v>
          </cell>
          <cell r="AV51">
            <v>5</v>
          </cell>
          <cell r="AW51">
            <v>5</v>
          </cell>
          <cell r="AX51">
            <v>3</v>
          </cell>
          <cell r="AY51">
            <v>5</v>
          </cell>
          <cell r="AZ51">
            <v>4</v>
          </cell>
          <cell r="BA51">
            <v>4</v>
          </cell>
          <cell r="BB51">
            <v>4</v>
          </cell>
          <cell r="BC51">
            <v>4</v>
          </cell>
          <cell r="BD51">
            <v>4</v>
          </cell>
          <cell r="BE51">
            <v>4</v>
          </cell>
          <cell r="BF51">
            <v>4</v>
          </cell>
          <cell r="BG51">
            <v>4</v>
          </cell>
          <cell r="BH51">
            <v>4</v>
          </cell>
          <cell r="BI51">
            <v>4</v>
          </cell>
          <cell r="BJ51">
            <v>5</v>
          </cell>
          <cell r="BK51">
            <v>4</v>
          </cell>
          <cell r="BL51">
            <v>6</v>
          </cell>
          <cell r="BM51">
            <v>6</v>
          </cell>
          <cell r="BN51">
            <v>1</v>
          </cell>
          <cell r="BO51">
            <v>4</v>
          </cell>
          <cell r="BP51">
            <v>6</v>
          </cell>
          <cell r="BQ51">
            <v>5</v>
          </cell>
          <cell r="BR51">
            <v>6</v>
          </cell>
          <cell r="BS51">
            <v>6</v>
          </cell>
          <cell r="BT51">
            <v>4</v>
          </cell>
          <cell r="BU51">
            <v>6</v>
          </cell>
          <cell r="BV51">
            <v>6</v>
          </cell>
          <cell r="BW51">
            <v>5</v>
          </cell>
          <cell r="BX51">
            <v>4</v>
          </cell>
          <cell r="BY51">
            <v>4</v>
          </cell>
          <cell r="BZ51">
            <v>2</v>
          </cell>
          <cell r="CA51">
            <v>3</v>
          </cell>
          <cell r="CB51">
            <v>4</v>
          </cell>
          <cell r="CC51">
            <v>6</v>
          </cell>
          <cell r="CD51">
            <v>4</v>
          </cell>
          <cell r="CE51">
            <v>2</v>
          </cell>
          <cell r="CF51">
            <v>1</v>
          </cell>
          <cell r="CG51">
            <v>1</v>
          </cell>
          <cell r="CH51">
            <v>2</v>
          </cell>
          <cell r="CI51">
            <v>3</v>
          </cell>
          <cell r="CJ51">
            <v>4</v>
          </cell>
          <cell r="CK51">
            <v>2</v>
          </cell>
          <cell r="CL51">
            <v>4</v>
          </cell>
          <cell r="CM51">
            <v>1</v>
          </cell>
          <cell r="CN51">
            <v>1</v>
          </cell>
          <cell r="CO51">
            <v>2</v>
          </cell>
          <cell r="CP51">
            <v>3</v>
          </cell>
          <cell r="CQ51">
            <v>6</v>
          </cell>
          <cell r="CR51">
            <v>6</v>
          </cell>
          <cell r="CS51">
            <v>3</v>
          </cell>
          <cell r="CT51">
            <v>6</v>
          </cell>
          <cell r="CU51">
            <v>5</v>
          </cell>
          <cell r="CV51">
            <v>6</v>
          </cell>
          <cell r="CW51">
            <v>6</v>
          </cell>
          <cell r="CX51">
            <v>6</v>
          </cell>
          <cell r="CY51">
            <v>6</v>
          </cell>
          <cell r="CZ51">
            <v>4</v>
          </cell>
          <cell r="DA51">
            <v>4</v>
          </cell>
          <cell r="DB51">
            <v>6</v>
          </cell>
          <cell r="DC51">
            <v>4</v>
          </cell>
          <cell r="DD51">
            <v>1</v>
          </cell>
          <cell r="DE51">
            <v>4</v>
          </cell>
          <cell r="DF51">
            <v>1</v>
          </cell>
          <cell r="DG51">
            <v>3</v>
          </cell>
          <cell r="DH51">
            <v>4</v>
          </cell>
          <cell r="DI51">
            <v>6</v>
          </cell>
          <cell r="DJ51">
            <v>4</v>
          </cell>
          <cell r="DK51">
            <v>2</v>
          </cell>
          <cell r="DL51">
            <v>1</v>
          </cell>
          <cell r="DM51">
            <v>1</v>
          </cell>
          <cell r="DN51">
            <v>2</v>
          </cell>
          <cell r="DO51">
            <v>3</v>
          </cell>
          <cell r="DP51">
            <v>4</v>
          </cell>
          <cell r="DQ51">
            <v>2</v>
          </cell>
          <cell r="DR51">
            <v>4</v>
          </cell>
          <cell r="DS51">
            <v>1</v>
          </cell>
          <cell r="DT51">
            <v>1</v>
          </cell>
          <cell r="DU51">
            <v>2</v>
          </cell>
          <cell r="DV51">
            <v>3</v>
          </cell>
          <cell r="DW51">
            <v>6</v>
          </cell>
          <cell r="DX51">
            <v>6</v>
          </cell>
          <cell r="DY51">
            <v>3</v>
          </cell>
          <cell r="DZ51">
            <v>6</v>
          </cell>
          <cell r="EA51">
            <v>5</v>
          </cell>
          <cell r="EB51">
            <v>2</v>
          </cell>
          <cell r="EC51">
            <v>6</v>
          </cell>
          <cell r="ED51">
            <v>6</v>
          </cell>
          <cell r="EE51">
            <v>2</v>
          </cell>
          <cell r="EF51">
            <v>6</v>
          </cell>
          <cell r="EG51">
            <v>6</v>
          </cell>
          <cell r="EH51">
            <v>6</v>
          </cell>
          <cell r="EI51">
            <v>4</v>
          </cell>
          <cell r="EJ51">
            <v>1</v>
          </cell>
          <cell r="EK51">
            <v>6</v>
          </cell>
          <cell r="EL51">
            <v>4</v>
          </cell>
          <cell r="EM51">
            <v>4</v>
          </cell>
          <cell r="EN51">
            <v>5</v>
          </cell>
          <cell r="EO51">
            <v>6</v>
          </cell>
          <cell r="EP51">
            <v>5</v>
          </cell>
          <cell r="EQ51">
            <v>4</v>
          </cell>
          <cell r="ER51">
            <v>2</v>
          </cell>
          <cell r="ES51">
            <v>5</v>
          </cell>
          <cell r="ET51">
            <v>3</v>
          </cell>
          <cell r="EU51">
            <v>3</v>
          </cell>
          <cell r="EV51">
            <v>4</v>
          </cell>
          <cell r="EW51">
            <v>3</v>
          </cell>
          <cell r="EX51">
            <v>3</v>
          </cell>
          <cell r="EY51">
            <v>2</v>
          </cell>
          <cell r="EZ51">
            <v>4</v>
          </cell>
          <cell r="FA51">
            <v>5</v>
          </cell>
          <cell r="FB51">
            <v>6</v>
          </cell>
          <cell r="FC51">
            <v>6</v>
          </cell>
          <cell r="FD51">
            <v>6</v>
          </cell>
          <cell r="FE51">
            <v>6</v>
          </cell>
          <cell r="FF51">
            <v>6</v>
          </cell>
          <cell r="FG51">
            <v>5</v>
          </cell>
          <cell r="FH51">
            <v>6</v>
          </cell>
          <cell r="FI51">
            <v>6</v>
          </cell>
          <cell r="FJ51">
            <v>6</v>
          </cell>
          <cell r="FK51">
            <v>6</v>
          </cell>
          <cell r="FL51">
            <v>6</v>
          </cell>
          <cell r="FM51">
            <v>6</v>
          </cell>
          <cell r="FN51">
            <v>6</v>
          </cell>
          <cell r="FO51">
            <v>6</v>
          </cell>
          <cell r="FP51">
            <v>6</v>
          </cell>
          <cell r="FQ51">
            <v>5</v>
          </cell>
          <cell r="FR51">
            <v>2</v>
          </cell>
          <cell r="FS51">
            <v>3</v>
          </cell>
          <cell r="FT51">
            <v>3</v>
          </cell>
          <cell r="FU51">
            <v>6</v>
          </cell>
          <cell r="FV51">
            <v>3</v>
          </cell>
          <cell r="FW51">
            <v>3</v>
          </cell>
          <cell r="FX51">
            <v>1</v>
          </cell>
          <cell r="FY51">
            <v>3</v>
          </cell>
          <cell r="FZ51">
            <v>2</v>
          </cell>
          <cell r="GA51">
            <v>3</v>
          </cell>
          <cell r="GB51">
            <v>2</v>
          </cell>
          <cell r="GC51">
            <v>2</v>
          </cell>
          <cell r="GD51">
            <v>3</v>
          </cell>
          <cell r="GE51">
            <v>1</v>
          </cell>
          <cell r="GF51">
            <v>2</v>
          </cell>
          <cell r="GG51">
            <v>4</v>
          </cell>
          <cell r="GH51">
            <v>6</v>
          </cell>
          <cell r="GI51">
            <v>6</v>
          </cell>
          <cell r="GJ51">
            <v>6</v>
          </cell>
          <cell r="GK51">
            <v>6</v>
          </cell>
          <cell r="GL51">
            <v>2</v>
          </cell>
          <cell r="GM51">
            <v>5</v>
          </cell>
          <cell r="GN51">
            <v>6</v>
          </cell>
          <cell r="GO51">
            <v>6</v>
          </cell>
          <cell r="GP51">
            <v>6</v>
          </cell>
          <cell r="GQ51">
            <v>3</v>
          </cell>
          <cell r="GR51">
            <v>2</v>
          </cell>
          <cell r="GS51">
            <v>3</v>
          </cell>
          <cell r="GT51">
            <v>6</v>
          </cell>
          <cell r="GU51">
            <v>4</v>
          </cell>
          <cell r="GV51">
            <v>5</v>
          </cell>
        </row>
        <row r="52">
          <cell r="A52" t="str">
            <v>Hallie Raley</v>
          </cell>
          <cell r="B52" t="str">
            <v>McKinley</v>
          </cell>
          <cell r="C52">
            <v>41207</v>
          </cell>
          <cell r="D52">
            <v>41207</v>
          </cell>
          <cell r="E52" t="str">
            <v>Male</v>
          </cell>
          <cell r="F52" t="str">
            <v>White</v>
          </cell>
          <cell r="H52" t="str">
            <v>Bachelors</v>
          </cell>
          <cell r="J52">
            <v>14</v>
          </cell>
          <cell r="K52" t="str">
            <v>Math</v>
          </cell>
          <cell r="M52" t="str">
            <v>9,10,11,12</v>
          </cell>
          <cell r="O52">
            <v>25</v>
          </cell>
          <cell r="P52">
            <v>10</v>
          </cell>
          <cell r="Q52" t="str">
            <v>We have one-to-one digital devices in the classroom.</v>
          </cell>
          <cell r="R52">
            <v>0</v>
          </cell>
          <cell r="S52">
            <v>1</v>
          </cell>
          <cell r="T52">
            <v>4</v>
          </cell>
          <cell r="U52">
            <v>4</v>
          </cell>
          <cell r="V52">
            <v>4</v>
          </cell>
          <cell r="W52">
            <v>4</v>
          </cell>
          <cell r="X52">
            <v>4</v>
          </cell>
          <cell r="Y52">
            <v>4</v>
          </cell>
          <cell r="Z52">
            <v>3</v>
          </cell>
          <cell r="AA52">
            <v>2</v>
          </cell>
          <cell r="AB52">
            <v>3</v>
          </cell>
          <cell r="AC52">
            <v>4</v>
          </cell>
          <cell r="AD52">
            <v>1</v>
          </cell>
          <cell r="AE52">
            <v>4</v>
          </cell>
          <cell r="AF52">
            <v>3</v>
          </cell>
          <cell r="AG52">
            <v>2</v>
          </cell>
          <cell r="AH52">
            <v>2</v>
          </cell>
          <cell r="AI52">
            <v>3</v>
          </cell>
          <cell r="AJ52">
            <v>3</v>
          </cell>
          <cell r="AK52">
            <v>3</v>
          </cell>
          <cell r="AL52">
            <v>3</v>
          </cell>
          <cell r="AM52">
            <v>3</v>
          </cell>
          <cell r="AN52">
            <v>3</v>
          </cell>
          <cell r="AO52">
            <v>3</v>
          </cell>
          <cell r="AP52">
            <v>3</v>
          </cell>
          <cell r="AQ52">
            <v>3</v>
          </cell>
          <cell r="AR52">
            <v>3</v>
          </cell>
          <cell r="AS52">
            <v>4</v>
          </cell>
          <cell r="AT52">
            <v>3</v>
          </cell>
          <cell r="AU52">
            <v>3</v>
          </cell>
          <cell r="AV52">
            <v>3</v>
          </cell>
          <cell r="AW52">
            <v>3</v>
          </cell>
          <cell r="AX52">
            <v>3</v>
          </cell>
          <cell r="AY52">
            <v>3</v>
          </cell>
          <cell r="AZ52">
            <v>3</v>
          </cell>
          <cell r="BA52">
            <v>3</v>
          </cell>
          <cell r="BB52">
            <v>3</v>
          </cell>
          <cell r="BC52">
            <v>3</v>
          </cell>
          <cell r="BD52">
            <v>3</v>
          </cell>
          <cell r="BE52">
            <v>3</v>
          </cell>
          <cell r="BF52">
            <v>3</v>
          </cell>
          <cell r="BG52">
            <v>4</v>
          </cell>
          <cell r="BH52">
            <v>3</v>
          </cell>
          <cell r="BI52">
            <v>3</v>
          </cell>
          <cell r="BJ52">
            <v>1</v>
          </cell>
          <cell r="BK52">
            <v>1</v>
          </cell>
          <cell r="BL52">
            <v>3</v>
          </cell>
          <cell r="BM52">
            <v>1</v>
          </cell>
          <cell r="BN52">
            <v>1</v>
          </cell>
          <cell r="BO52">
            <v>3</v>
          </cell>
          <cell r="BP52">
            <v>3</v>
          </cell>
          <cell r="BQ52">
            <v>3</v>
          </cell>
          <cell r="BR52">
            <v>5</v>
          </cell>
          <cell r="BS52">
            <v>1</v>
          </cell>
          <cell r="BT52">
            <v>1</v>
          </cell>
          <cell r="BU52">
            <v>6</v>
          </cell>
          <cell r="BV52">
            <v>6</v>
          </cell>
          <cell r="BW52">
            <v>3</v>
          </cell>
          <cell r="BX52">
            <v>1</v>
          </cell>
          <cell r="BY52">
            <v>6</v>
          </cell>
          <cell r="BZ52">
            <v>1</v>
          </cell>
          <cell r="CA52">
            <v>2</v>
          </cell>
          <cell r="CB52">
            <v>2</v>
          </cell>
          <cell r="CC52">
            <v>2</v>
          </cell>
          <cell r="CD52">
            <v>2</v>
          </cell>
          <cell r="CE52">
            <v>2</v>
          </cell>
          <cell r="CF52">
            <v>2</v>
          </cell>
          <cell r="CG52">
            <v>2</v>
          </cell>
          <cell r="CH52">
            <v>2</v>
          </cell>
          <cell r="CI52">
            <v>2</v>
          </cell>
          <cell r="CJ52">
            <v>2</v>
          </cell>
          <cell r="CK52">
            <v>2</v>
          </cell>
          <cell r="CL52">
            <v>2</v>
          </cell>
          <cell r="CM52">
            <v>2</v>
          </cell>
          <cell r="CN52">
            <v>2</v>
          </cell>
          <cell r="CO52">
            <v>2</v>
          </cell>
          <cell r="CP52">
            <v>2</v>
          </cell>
          <cell r="CQ52">
            <v>6</v>
          </cell>
          <cell r="CR52">
            <v>6</v>
          </cell>
          <cell r="CS52">
            <v>2</v>
          </cell>
          <cell r="CT52">
            <v>2</v>
          </cell>
          <cell r="CU52">
            <v>2</v>
          </cell>
          <cell r="CV52">
            <v>6</v>
          </cell>
          <cell r="CW52">
            <v>6</v>
          </cell>
          <cell r="CX52">
            <v>3</v>
          </cell>
          <cell r="CY52">
            <v>1</v>
          </cell>
          <cell r="CZ52">
            <v>1</v>
          </cell>
          <cell r="DA52">
            <v>1</v>
          </cell>
          <cell r="DB52">
            <v>6</v>
          </cell>
          <cell r="DC52">
            <v>1</v>
          </cell>
          <cell r="DD52">
            <v>6</v>
          </cell>
          <cell r="DE52">
            <v>1</v>
          </cell>
          <cell r="DF52">
            <v>1</v>
          </cell>
          <cell r="DG52">
            <v>1</v>
          </cell>
          <cell r="DH52">
            <v>1</v>
          </cell>
          <cell r="DI52">
            <v>1</v>
          </cell>
          <cell r="DJ52">
            <v>1</v>
          </cell>
          <cell r="DK52">
            <v>1</v>
          </cell>
          <cell r="DL52">
            <v>1</v>
          </cell>
          <cell r="DM52">
            <v>1</v>
          </cell>
          <cell r="DN52">
            <v>1</v>
          </cell>
          <cell r="DO52">
            <v>1</v>
          </cell>
          <cell r="DP52">
            <v>1</v>
          </cell>
          <cell r="DQ52">
            <v>1</v>
          </cell>
          <cell r="DR52">
            <v>1</v>
          </cell>
          <cell r="DS52">
            <v>1</v>
          </cell>
          <cell r="DT52">
            <v>1</v>
          </cell>
          <cell r="DU52">
            <v>3</v>
          </cell>
          <cell r="DV52">
            <v>3</v>
          </cell>
          <cell r="DW52">
            <v>6</v>
          </cell>
          <cell r="DX52">
            <v>6</v>
          </cell>
          <cell r="DY52">
            <v>2</v>
          </cell>
          <cell r="DZ52">
            <v>1</v>
          </cell>
          <cell r="EA52">
            <v>1</v>
          </cell>
          <cell r="EB52">
            <v>6</v>
          </cell>
          <cell r="EC52">
            <v>6</v>
          </cell>
          <cell r="ED52">
            <v>6</v>
          </cell>
          <cell r="EE52">
            <v>2</v>
          </cell>
          <cell r="EF52">
            <v>2</v>
          </cell>
          <cell r="EG52">
            <v>1</v>
          </cell>
          <cell r="EH52">
            <v>1</v>
          </cell>
          <cell r="EI52">
            <v>1</v>
          </cell>
          <cell r="EJ52">
            <v>1</v>
          </cell>
          <cell r="EK52">
            <v>6</v>
          </cell>
          <cell r="EL52">
            <v>2</v>
          </cell>
          <cell r="EM52">
            <v>1</v>
          </cell>
          <cell r="EN52">
            <v>3</v>
          </cell>
          <cell r="EO52">
            <v>3</v>
          </cell>
          <cell r="EP52">
            <v>2</v>
          </cell>
          <cell r="EQ52">
            <v>1</v>
          </cell>
          <cell r="ER52">
            <v>1</v>
          </cell>
          <cell r="ES52">
            <v>4</v>
          </cell>
          <cell r="ET52">
            <v>3</v>
          </cell>
          <cell r="EU52">
            <v>3</v>
          </cell>
          <cell r="EV52">
            <v>1</v>
          </cell>
          <cell r="EW52">
            <v>1</v>
          </cell>
          <cell r="EX52">
            <v>1</v>
          </cell>
          <cell r="EY52">
            <v>1</v>
          </cell>
          <cell r="EZ52">
            <v>1</v>
          </cell>
          <cell r="FA52">
            <v>3</v>
          </cell>
          <cell r="FB52">
            <v>3</v>
          </cell>
          <cell r="FC52">
            <v>5</v>
          </cell>
          <cell r="FD52">
            <v>5</v>
          </cell>
          <cell r="FE52">
            <v>2</v>
          </cell>
          <cell r="FF52">
            <v>4</v>
          </cell>
          <cell r="FG52">
            <v>3</v>
          </cell>
          <cell r="FH52">
            <v>5</v>
          </cell>
          <cell r="FI52">
            <v>5</v>
          </cell>
          <cell r="FJ52">
            <v>4</v>
          </cell>
          <cell r="FK52">
            <v>4</v>
          </cell>
          <cell r="FL52">
            <v>3</v>
          </cell>
          <cell r="FM52">
            <v>3</v>
          </cell>
          <cell r="FN52">
            <v>4</v>
          </cell>
          <cell r="FO52">
            <v>4</v>
          </cell>
          <cell r="FP52">
            <v>5</v>
          </cell>
          <cell r="FQ52">
            <v>6</v>
          </cell>
          <cell r="FR52">
            <v>2</v>
          </cell>
          <cell r="FS52">
            <v>3</v>
          </cell>
          <cell r="FT52">
            <v>2</v>
          </cell>
          <cell r="FU52">
            <v>3</v>
          </cell>
          <cell r="FV52">
            <v>2</v>
          </cell>
          <cell r="FW52">
            <v>1</v>
          </cell>
          <cell r="FX52">
            <v>1</v>
          </cell>
          <cell r="FY52">
            <v>3</v>
          </cell>
          <cell r="FZ52">
            <v>3</v>
          </cell>
          <cell r="GA52">
            <v>3</v>
          </cell>
          <cell r="GB52">
            <v>1</v>
          </cell>
          <cell r="GC52">
            <v>1</v>
          </cell>
          <cell r="GD52">
            <v>1</v>
          </cell>
          <cell r="GE52">
            <v>1</v>
          </cell>
          <cell r="GF52">
            <v>1</v>
          </cell>
          <cell r="GG52">
            <v>3</v>
          </cell>
          <cell r="GH52">
            <v>3</v>
          </cell>
          <cell r="GI52">
            <v>4</v>
          </cell>
          <cell r="GJ52">
            <v>4</v>
          </cell>
          <cell r="GK52">
            <v>2</v>
          </cell>
          <cell r="GL52">
            <v>5</v>
          </cell>
          <cell r="GM52">
            <v>3</v>
          </cell>
          <cell r="GN52">
            <v>5</v>
          </cell>
          <cell r="GO52">
            <v>5</v>
          </cell>
          <cell r="GP52">
            <v>4</v>
          </cell>
          <cell r="GQ52">
            <v>3</v>
          </cell>
          <cell r="GR52">
            <v>3</v>
          </cell>
          <cell r="GS52">
            <v>3</v>
          </cell>
          <cell r="GT52">
            <v>1</v>
          </cell>
          <cell r="GU52">
            <v>4</v>
          </cell>
          <cell r="GV52">
            <v>2</v>
          </cell>
        </row>
        <row r="53">
          <cell r="A53" t="str">
            <v>Danilo Pimentel</v>
          </cell>
          <cell r="B53" t="str">
            <v>McKinley</v>
          </cell>
          <cell r="C53">
            <v>41229</v>
          </cell>
          <cell r="D53">
            <v>41229</v>
          </cell>
          <cell r="E53" t="str">
            <v>Female</v>
          </cell>
          <cell r="F53" t="str">
            <v>Hispanic or Latino</v>
          </cell>
          <cell r="H53" t="str">
            <v>Specialist (Ed.S.)</v>
          </cell>
          <cell r="J53">
            <v>12</v>
          </cell>
          <cell r="K53" t="str">
            <v>Foreign Language</v>
          </cell>
          <cell r="M53" t="str">
            <v>9,10,11,12</v>
          </cell>
          <cell r="O53">
            <v>24</v>
          </cell>
          <cell r="P53">
            <v>12</v>
          </cell>
          <cell r="Q53" t="str">
            <v>We have one-to-one digital devices in the classroom.</v>
          </cell>
          <cell r="R53">
            <v>0</v>
          </cell>
          <cell r="S53">
            <v>2</v>
          </cell>
          <cell r="T53">
            <v>5</v>
          </cell>
          <cell r="U53">
            <v>5</v>
          </cell>
          <cell r="V53">
            <v>5</v>
          </cell>
          <cell r="W53">
            <v>5</v>
          </cell>
          <cell r="X53">
            <v>5</v>
          </cell>
          <cell r="Y53">
            <v>5</v>
          </cell>
          <cell r="Z53">
            <v>5</v>
          </cell>
          <cell r="AA53">
            <v>2</v>
          </cell>
          <cell r="AB53">
            <v>3</v>
          </cell>
          <cell r="AC53">
            <v>4</v>
          </cell>
          <cell r="AD53">
            <v>1</v>
          </cell>
          <cell r="AE53">
            <v>4</v>
          </cell>
          <cell r="AF53">
            <v>3</v>
          </cell>
          <cell r="AG53">
            <v>1</v>
          </cell>
          <cell r="AH53">
            <v>1</v>
          </cell>
          <cell r="AI53">
            <v>2</v>
          </cell>
          <cell r="AJ53">
            <v>3</v>
          </cell>
          <cell r="AK53">
            <v>3</v>
          </cell>
          <cell r="AL53">
            <v>5</v>
          </cell>
          <cell r="AM53">
            <v>5</v>
          </cell>
          <cell r="AN53">
            <v>5</v>
          </cell>
          <cell r="AO53">
            <v>4</v>
          </cell>
          <cell r="AP53">
            <v>5</v>
          </cell>
          <cell r="AQ53">
            <v>4</v>
          </cell>
          <cell r="AR53">
            <v>3</v>
          </cell>
          <cell r="AS53">
            <v>5</v>
          </cell>
          <cell r="AT53">
            <v>5</v>
          </cell>
          <cell r="AU53">
            <v>4</v>
          </cell>
          <cell r="AV53">
            <v>5</v>
          </cell>
          <cell r="AW53">
            <v>4</v>
          </cell>
          <cell r="AX53">
            <v>4</v>
          </cell>
          <cell r="AY53">
            <v>4</v>
          </cell>
          <cell r="AZ53">
            <v>4</v>
          </cell>
          <cell r="BA53">
            <v>5</v>
          </cell>
          <cell r="BB53">
            <v>3</v>
          </cell>
          <cell r="BC53">
            <v>5</v>
          </cell>
          <cell r="BD53">
            <v>5</v>
          </cell>
          <cell r="BE53">
            <v>5</v>
          </cell>
          <cell r="BF53">
            <v>4</v>
          </cell>
          <cell r="BG53">
            <v>5</v>
          </cell>
          <cell r="BH53">
            <v>4</v>
          </cell>
          <cell r="BI53">
            <v>3</v>
          </cell>
          <cell r="BJ53">
            <v>5</v>
          </cell>
          <cell r="BK53">
            <v>4</v>
          </cell>
          <cell r="BL53">
            <v>4</v>
          </cell>
          <cell r="BM53">
            <v>4</v>
          </cell>
          <cell r="BN53">
            <v>1</v>
          </cell>
          <cell r="BO53">
            <v>5</v>
          </cell>
          <cell r="BP53">
            <v>5</v>
          </cell>
          <cell r="BQ53">
            <v>5</v>
          </cell>
          <cell r="BR53">
            <v>5</v>
          </cell>
          <cell r="BS53">
            <v>3</v>
          </cell>
          <cell r="BT53">
            <v>3</v>
          </cell>
          <cell r="BU53">
            <v>6</v>
          </cell>
          <cell r="BV53">
            <v>6</v>
          </cell>
          <cell r="BW53">
            <v>6</v>
          </cell>
          <cell r="BX53">
            <v>5</v>
          </cell>
          <cell r="BY53">
            <v>6</v>
          </cell>
          <cell r="BZ53">
            <v>2</v>
          </cell>
          <cell r="CA53">
            <v>2</v>
          </cell>
          <cell r="CB53">
            <v>1</v>
          </cell>
          <cell r="CC53">
            <v>6</v>
          </cell>
          <cell r="CD53">
            <v>1</v>
          </cell>
          <cell r="CE53">
            <v>1</v>
          </cell>
          <cell r="CF53">
            <v>3</v>
          </cell>
          <cell r="CG53">
            <v>1</v>
          </cell>
          <cell r="CH53">
            <v>2</v>
          </cell>
          <cell r="CI53">
            <v>4</v>
          </cell>
          <cell r="CJ53">
            <v>1</v>
          </cell>
          <cell r="CK53">
            <v>1</v>
          </cell>
          <cell r="CL53">
            <v>1</v>
          </cell>
          <cell r="CM53">
            <v>1</v>
          </cell>
          <cell r="CN53">
            <v>1</v>
          </cell>
          <cell r="CO53">
            <v>3</v>
          </cell>
          <cell r="CP53">
            <v>1</v>
          </cell>
          <cell r="CQ53">
            <v>6</v>
          </cell>
          <cell r="CR53">
            <v>6</v>
          </cell>
          <cell r="CS53">
            <v>3</v>
          </cell>
          <cell r="CT53">
            <v>4</v>
          </cell>
          <cell r="CU53">
            <v>2</v>
          </cell>
          <cell r="CV53">
            <v>1</v>
          </cell>
          <cell r="CW53">
            <v>6</v>
          </cell>
          <cell r="CX53">
            <v>6</v>
          </cell>
          <cell r="CY53">
            <v>1</v>
          </cell>
          <cell r="CZ53">
            <v>3</v>
          </cell>
          <cell r="DA53">
            <v>3</v>
          </cell>
          <cell r="DB53">
            <v>6</v>
          </cell>
          <cell r="DC53">
            <v>2</v>
          </cell>
          <cell r="DD53">
            <v>6</v>
          </cell>
          <cell r="DE53">
            <v>3</v>
          </cell>
          <cell r="DF53">
            <v>1</v>
          </cell>
          <cell r="DG53">
            <v>2</v>
          </cell>
          <cell r="DH53">
            <v>1</v>
          </cell>
          <cell r="DI53">
            <v>3</v>
          </cell>
          <cell r="DJ53">
            <v>1</v>
          </cell>
          <cell r="DK53">
            <v>2</v>
          </cell>
          <cell r="DL53">
            <v>3</v>
          </cell>
          <cell r="DM53">
            <v>1</v>
          </cell>
          <cell r="DN53">
            <v>3</v>
          </cell>
          <cell r="DO53">
            <v>4</v>
          </cell>
          <cell r="DP53">
            <v>2</v>
          </cell>
          <cell r="DQ53">
            <v>1</v>
          </cell>
          <cell r="DR53">
            <v>1</v>
          </cell>
          <cell r="DS53">
            <v>3</v>
          </cell>
          <cell r="DT53">
            <v>1</v>
          </cell>
          <cell r="DU53">
            <v>3</v>
          </cell>
          <cell r="DV53">
            <v>1</v>
          </cell>
          <cell r="DW53">
            <v>6</v>
          </cell>
          <cell r="DX53">
            <v>6</v>
          </cell>
          <cell r="DY53">
            <v>3</v>
          </cell>
          <cell r="DZ53">
            <v>4</v>
          </cell>
          <cell r="EA53">
            <v>2</v>
          </cell>
          <cell r="EB53">
            <v>1</v>
          </cell>
          <cell r="EC53">
            <v>1</v>
          </cell>
          <cell r="ED53">
            <v>6</v>
          </cell>
          <cell r="EE53">
            <v>1</v>
          </cell>
          <cell r="EF53">
            <v>3</v>
          </cell>
          <cell r="EG53">
            <v>3</v>
          </cell>
          <cell r="EH53">
            <v>3</v>
          </cell>
          <cell r="EI53">
            <v>1</v>
          </cell>
          <cell r="EJ53">
            <v>6</v>
          </cell>
          <cell r="EK53">
            <v>5</v>
          </cell>
          <cell r="EL53">
            <v>4</v>
          </cell>
          <cell r="EM53">
            <v>4</v>
          </cell>
          <cell r="EN53">
            <v>4</v>
          </cell>
          <cell r="EO53">
            <v>5</v>
          </cell>
          <cell r="EP53">
            <v>2</v>
          </cell>
          <cell r="EQ53">
            <v>1</v>
          </cell>
          <cell r="ER53">
            <v>3</v>
          </cell>
          <cell r="ES53">
            <v>4</v>
          </cell>
          <cell r="ET53">
            <v>4</v>
          </cell>
          <cell r="EU53">
            <v>4</v>
          </cell>
          <cell r="EV53">
            <v>4</v>
          </cell>
          <cell r="EW53">
            <v>4</v>
          </cell>
          <cell r="EX53">
            <v>1</v>
          </cell>
          <cell r="EY53">
            <v>4</v>
          </cell>
          <cell r="EZ53">
            <v>1</v>
          </cell>
          <cell r="FA53">
            <v>6</v>
          </cell>
          <cell r="FB53">
            <v>4</v>
          </cell>
          <cell r="FC53">
            <v>5</v>
          </cell>
          <cell r="FD53">
            <v>5</v>
          </cell>
          <cell r="FE53">
            <v>4</v>
          </cell>
          <cell r="FF53">
            <v>4</v>
          </cell>
          <cell r="FG53">
            <v>3</v>
          </cell>
          <cell r="FH53">
            <v>1</v>
          </cell>
          <cell r="FI53">
            <v>5</v>
          </cell>
          <cell r="FJ53">
            <v>4</v>
          </cell>
          <cell r="FK53">
            <v>1</v>
          </cell>
          <cell r="FL53">
            <v>5</v>
          </cell>
          <cell r="FM53">
            <v>5</v>
          </cell>
          <cell r="FN53">
            <v>6</v>
          </cell>
          <cell r="FO53">
            <v>6</v>
          </cell>
          <cell r="FP53">
            <v>6</v>
          </cell>
          <cell r="FQ53">
            <v>6</v>
          </cell>
          <cell r="FR53">
            <v>2</v>
          </cell>
          <cell r="FS53">
            <v>3</v>
          </cell>
          <cell r="FT53">
            <v>5</v>
          </cell>
          <cell r="FU53">
            <v>6</v>
          </cell>
          <cell r="FV53">
            <v>2</v>
          </cell>
          <cell r="FW53">
            <v>1</v>
          </cell>
          <cell r="FX53">
            <v>2</v>
          </cell>
          <cell r="FY53">
            <v>2</v>
          </cell>
          <cell r="FZ53">
            <v>5</v>
          </cell>
          <cell r="GA53">
            <v>6</v>
          </cell>
          <cell r="GB53">
            <v>6</v>
          </cell>
          <cell r="GC53">
            <v>6</v>
          </cell>
          <cell r="GD53">
            <v>1</v>
          </cell>
          <cell r="GE53">
            <v>4</v>
          </cell>
          <cell r="GF53">
            <v>1</v>
          </cell>
          <cell r="GG53">
            <v>4</v>
          </cell>
          <cell r="GH53">
            <v>4</v>
          </cell>
          <cell r="GI53">
            <v>6</v>
          </cell>
          <cell r="GJ53">
            <v>6</v>
          </cell>
          <cell r="GK53">
            <v>5</v>
          </cell>
          <cell r="GL53">
            <v>6</v>
          </cell>
          <cell r="GM53">
            <v>5</v>
          </cell>
          <cell r="GN53">
            <v>1</v>
          </cell>
          <cell r="GO53">
            <v>6</v>
          </cell>
          <cell r="GP53">
            <v>6</v>
          </cell>
          <cell r="GQ53">
            <v>1</v>
          </cell>
          <cell r="GR53">
            <v>6</v>
          </cell>
          <cell r="GS53">
            <v>6</v>
          </cell>
          <cell r="GT53">
            <v>6</v>
          </cell>
          <cell r="GU53">
            <v>3</v>
          </cell>
          <cell r="GV53">
            <v>6</v>
          </cell>
        </row>
        <row r="54">
          <cell r="A54" t="str">
            <v>Kaila Wadsworth</v>
          </cell>
          <cell r="B54" t="str">
            <v>McKinley</v>
          </cell>
          <cell r="C54">
            <v>41207</v>
          </cell>
          <cell r="D54">
            <v>41207</v>
          </cell>
          <cell r="E54" t="str">
            <v>Female</v>
          </cell>
          <cell r="F54" t="str">
            <v>White</v>
          </cell>
          <cell r="H54" t="str">
            <v>Bachelors</v>
          </cell>
          <cell r="J54">
            <v>4</v>
          </cell>
          <cell r="K54" t="str">
            <v>Exceptional Student Education</v>
          </cell>
          <cell r="M54" t="str">
            <v>9,10,11,12</v>
          </cell>
          <cell r="O54">
            <v>5</v>
          </cell>
          <cell r="P54">
            <v>4</v>
          </cell>
          <cell r="Q54" t="str">
            <v>We have one-to-one digital devices in the classroom.</v>
          </cell>
          <cell r="R54">
            <v>0</v>
          </cell>
          <cell r="S54">
            <v>1</v>
          </cell>
          <cell r="T54">
            <v>5</v>
          </cell>
          <cell r="U54">
            <v>5</v>
          </cell>
          <cell r="V54">
            <v>5</v>
          </cell>
          <cell r="W54">
            <v>5</v>
          </cell>
          <cell r="X54">
            <v>5</v>
          </cell>
          <cell r="Y54">
            <v>5</v>
          </cell>
          <cell r="Z54">
            <v>5</v>
          </cell>
          <cell r="AA54">
            <v>5</v>
          </cell>
          <cell r="AB54">
            <v>3</v>
          </cell>
          <cell r="AC54">
            <v>3</v>
          </cell>
          <cell r="AD54">
            <v>1</v>
          </cell>
          <cell r="AE54">
            <v>3</v>
          </cell>
          <cell r="AF54">
            <v>3</v>
          </cell>
          <cell r="AG54">
            <v>2</v>
          </cell>
          <cell r="AH54">
            <v>3</v>
          </cell>
          <cell r="AI54">
            <v>3</v>
          </cell>
          <cell r="AJ54">
            <v>4</v>
          </cell>
          <cell r="AK54">
            <v>4</v>
          </cell>
          <cell r="AL54">
            <v>5</v>
          </cell>
          <cell r="AM54">
            <v>5</v>
          </cell>
          <cell r="AN54">
            <v>5</v>
          </cell>
          <cell r="AO54">
            <v>5</v>
          </cell>
          <cell r="AP54">
            <v>4</v>
          </cell>
          <cell r="AQ54">
            <v>4</v>
          </cell>
          <cell r="AR54">
            <v>5</v>
          </cell>
          <cell r="AS54">
            <v>5</v>
          </cell>
          <cell r="AT54">
            <v>5</v>
          </cell>
          <cell r="AU54">
            <v>5</v>
          </cell>
          <cell r="AV54">
            <v>5</v>
          </cell>
          <cell r="AW54">
            <v>5</v>
          </cell>
          <cell r="AX54">
            <v>5</v>
          </cell>
          <cell r="AY54">
            <v>5</v>
          </cell>
          <cell r="AZ54">
            <v>5</v>
          </cell>
          <cell r="BA54">
            <v>5</v>
          </cell>
          <cell r="BB54">
            <v>5</v>
          </cell>
          <cell r="BC54">
            <v>5</v>
          </cell>
          <cell r="BD54">
            <v>5</v>
          </cell>
          <cell r="BE54">
            <v>5</v>
          </cell>
          <cell r="BF54">
            <v>5</v>
          </cell>
          <cell r="BG54">
            <v>5</v>
          </cell>
          <cell r="BH54">
            <v>5</v>
          </cell>
          <cell r="BI54">
            <v>4</v>
          </cell>
          <cell r="BJ54">
            <v>3</v>
          </cell>
          <cell r="BK54">
            <v>4</v>
          </cell>
          <cell r="BL54">
            <v>4</v>
          </cell>
          <cell r="BM54">
            <v>4</v>
          </cell>
          <cell r="BN54">
            <v>3</v>
          </cell>
          <cell r="BO54">
            <v>4</v>
          </cell>
          <cell r="BP54">
            <v>4</v>
          </cell>
          <cell r="BQ54">
            <v>5</v>
          </cell>
          <cell r="BR54">
            <v>5</v>
          </cell>
          <cell r="BS54">
            <v>4</v>
          </cell>
          <cell r="BT54">
            <v>3</v>
          </cell>
          <cell r="BU54">
            <v>5</v>
          </cell>
          <cell r="BV54">
            <v>4</v>
          </cell>
          <cell r="BW54">
            <v>5</v>
          </cell>
          <cell r="BX54">
            <v>5</v>
          </cell>
          <cell r="BY54">
            <v>6</v>
          </cell>
          <cell r="BZ54">
            <v>5</v>
          </cell>
          <cell r="CA54">
            <v>1</v>
          </cell>
          <cell r="CB54">
            <v>5</v>
          </cell>
          <cell r="CC54">
            <v>5</v>
          </cell>
          <cell r="CD54">
            <v>5</v>
          </cell>
          <cell r="CE54">
            <v>1</v>
          </cell>
          <cell r="CF54">
            <v>4</v>
          </cell>
          <cell r="CG54">
            <v>5</v>
          </cell>
          <cell r="CH54">
            <v>1</v>
          </cell>
          <cell r="CI54">
            <v>4</v>
          </cell>
          <cell r="CJ54">
            <v>4</v>
          </cell>
          <cell r="CK54">
            <v>1</v>
          </cell>
          <cell r="CL54">
            <v>2</v>
          </cell>
          <cell r="CM54">
            <v>1</v>
          </cell>
          <cell r="CN54">
            <v>1</v>
          </cell>
          <cell r="CO54">
            <v>6</v>
          </cell>
          <cell r="CP54">
            <v>1</v>
          </cell>
          <cell r="CQ54">
            <v>6</v>
          </cell>
          <cell r="CR54">
            <v>6</v>
          </cell>
          <cell r="CS54">
            <v>1</v>
          </cell>
          <cell r="CT54">
            <v>6</v>
          </cell>
          <cell r="CU54">
            <v>2</v>
          </cell>
          <cell r="CV54">
            <v>6</v>
          </cell>
          <cell r="CW54">
            <v>6</v>
          </cell>
          <cell r="CX54">
            <v>6</v>
          </cell>
          <cell r="CY54">
            <v>1</v>
          </cell>
          <cell r="CZ54">
            <v>4</v>
          </cell>
          <cell r="DA54">
            <v>1</v>
          </cell>
          <cell r="DB54">
            <v>1</v>
          </cell>
          <cell r="DC54">
            <v>1</v>
          </cell>
          <cell r="DD54">
            <v>6</v>
          </cell>
          <cell r="DE54">
            <v>6</v>
          </cell>
          <cell r="DF54">
            <v>3</v>
          </cell>
          <cell r="DG54">
            <v>1</v>
          </cell>
          <cell r="DH54">
            <v>2</v>
          </cell>
          <cell r="DI54">
            <v>6</v>
          </cell>
          <cell r="DJ54">
            <v>4</v>
          </cell>
          <cell r="DK54">
            <v>1</v>
          </cell>
          <cell r="DL54">
            <v>4</v>
          </cell>
          <cell r="DM54">
            <v>4</v>
          </cell>
          <cell r="DN54">
            <v>2</v>
          </cell>
          <cell r="DO54">
            <v>5</v>
          </cell>
          <cell r="DP54">
            <v>2</v>
          </cell>
          <cell r="DQ54">
            <v>1</v>
          </cell>
          <cell r="DR54">
            <v>4</v>
          </cell>
          <cell r="DS54">
            <v>2</v>
          </cell>
          <cell r="DT54">
            <v>1</v>
          </cell>
          <cell r="DU54">
            <v>2</v>
          </cell>
          <cell r="DV54">
            <v>1</v>
          </cell>
          <cell r="DW54">
            <v>6</v>
          </cell>
          <cell r="DX54">
            <v>6</v>
          </cell>
          <cell r="DY54">
            <v>1</v>
          </cell>
          <cell r="DZ54">
            <v>6</v>
          </cell>
          <cell r="EA54">
            <v>2</v>
          </cell>
          <cell r="EB54">
            <v>6</v>
          </cell>
          <cell r="EC54">
            <v>6</v>
          </cell>
          <cell r="ED54">
            <v>6</v>
          </cell>
          <cell r="EE54">
            <v>4</v>
          </cell>
          <cell r="EF54">
            <v>2</v>
          </cell>
          <cell r="EG54">
            <v>1</v>
          </cell>
          <cell r="EH54">
            <v>1</v>
          </cell>
          <cell r="EI54">
            <v>1</v>
          </cell>
          <cell r="EJ54">
            <v>6</v>
          </cell>
          <cell r="EK54">
            <v>6</v>
          </cell>
          <cell r="EL54">
            <v>6</v>
          </cell>
          <cell r="EM54">
            <v>2</v>
          </cell>
          <cell r="EN54">
            <v>6</v>
          </cell>
          <cell r="EO54">
            <v>6</v>
          </cell>
          <cell r="EP54">
            <v>6</v>
          </cell>
          <cell r="EQ54">
            <v>1</v>
          </cell>
          <cell r="ER54">
            <v>6</v>
          </cell>
          <cell r="ES54">
            <v>6</v>
          </cell>
          <cell r="ET54">
            <v>4</v>
          </cell>
          <cell r="EU54">
            <v>6</v>
          </cell>
          <cell r="EV54">
            <v>4</v>
          </cell>
          <cell r="EW54">
            <v>4</v>
          </cell>
          <cell r="EX54">
            <v>5</v>
          </cell>
          <cell r="EY54">
            <v>3</v>
          </cell>
          <cell r="EZ54">
            <v>4</v>
          </cell>
          <cell r="FA54">
            <v>6</v>
          </cell>
          <cell r="FB54">
            <v>2</v>
          </cell>
          <cell r="FC54">
            <v>6</v>
          </cell>
          <cell r="FD54">
            <v>6</v>
          </cell>
          <cell r="FE54">
            <v>6</v>
          </cell>
          <cell r="FF54">
            <v>6</v>
          </cell>
          <cell r="FG54">
            <v>6</v>
          </cell>
          <cell r="FH54">
            <v>6</v>
          </cell>
          <cell r="FI54">
            <v>6</v>
          </cell>
          <cell r="FJ54">
            <v>6</v>
          </cell>
          <cell r="FK54">
            <v>4</v>
          </cell>
          <cell r="FL54">
            <v>6</v>
          </cell>
          <cell r="FM54">
            <v>6</v>
          </cell>
          <cell r="FN54">
            <v>6</v>
          </cell>
          <cell r="FO54">
            <v>6</v>
          </cell>
          <cell r="FP54">
            <v>6</v>
          </cell>
          <cell r="FQ54">
            <v>6</v>
          </cell>
          <cell r="FR54">
            <v>6</v>
          </cell>
          <cell r="FS54">
            <v>3</v>
          </cell>
          <cell r="FT54">
            <v>5</v>
          </cell>
          <cell r="FU54">
            <v>6</v>
          </cell>
          <cell r="FV54">
            <v>6</v>
          </cell>
          <cell r="FW54">
            <v>3</v>
          </cell>
          <cell r="FX54">
            <v>3</v>
          </cell>
          <cell r="FY54">
            <v>6</v>
          </cell>
          <cell r="FZ54">
            <v>4</v>
          </cell>
          <cell r="GA54">
            <v>6</v>
          </cell>
          <cell r="GB54">
            <v>4</v>
          </cell>
          <cell r="GC54">
            <v>4</v>
          </cell>
          <cell r="GD54">
            <v>5</v>
          </cell>
          <cell r="GE54">
            <v>3</v>
          </cell>
          <cell r="GF54">
            <v>4</v>
          </cell>
          <cell r="GG54">
            <v>4</v>
          </cell>
          <cell r="GH54">
            <v>4</v>
          </cell>
          <cell r="GI54">
            <v>6</v>
          </cell>
          <cell r="GJ54">
            <v>6</v>
          </cell>
          <cell r="GK54">
            <v>6</v>
          </cell>
          <cell r="GL54">
            <v>6</v>
          </cell>
          <cell r="GM54">
            <v>6</v>
          </cell>
          <cell r="GN54">
            <v>6</v>
          </cell>
          <cell r="GO54">
            <v>6</v>
          </cell>
          <cell r="GP54">
            <v>6</v>
          </cell>
          <cell r="GQ54">
            <v>3</v>
          </cell>
          <cell r="GR54">
            <v>6</v>
          </cell>
          <cell r="GS54">
            <v>6</v>
          </cell>
          <cell r="GT54">
            <v>6</v>
          </cell>
          <cell r="GU54">
            <v>6</v>
          </cell>
          <cell r="GV54">
            <v>6</v>
          </cell>
        </row>
        <row r="55">
          <cell r="A55" t="str">
            <v>Candra Shearer</v>
          </cell>
          <cell r="B55" t="str">
            <v>McKinley</v>
          </cell>
          <cell r="C55">
            <v>41212</v>
          </cell>
          <cell r="D55">
            <v>41213</v>
          </cell>
          <cell r="E55" t="str">
            <v>Female</v>
          </cell>
          <cell r="F55" t="str">
            <v>White</v>
          </cell>
          <cell r="H55" t="str">
            <v>Masters</v>
          </cell>
          <cell r="J55">
            <v>11</v>
          </cell>
          <cell r="K55" t="str">
            <v>English</v>
          </cell>
          <cell r="M55" t="str">
            <v>9,10</v>
          </cell>
          <cell r="O55">
            <v>28</v>
          </cell>
          <cell r="P55">
            <v>11</v>
          </cell>
          <cell r="Q55" t="str">
            <v>We have one-to-one digital devices in the classroom.</v>
          </cell>
          <cell r="R55">
            <v>0</v>
          </cell>
          <cell r="S55">
            <v>1</v>
          </cell>
          <cell r="T55">
            <v>5</v>
          </cell>
          <cell r="U55">
            <v>5</v>
          </cell>
          <cell r="V55">
            <v>5</v>
          </cell>
          <cell r="W55">
            <v>5</v>
          </cell>
          <cell r="X55">
            <v>5</v>
          </cell>
          <cell r="Y55">
            <v>5</v>
          </cell>
          <cell r="Z55">
            <v>5</v>
          </cell>
          <cell r="AA55">
            <v>3</v>
          </cell>
          <cell r="AB55">
            <v>3</v>
          </cell>
          <cell r="AC55">
            <v>3</v>
          </cell>
          <cell r="AD55">
            <v>2</v>
          </cell>
          <cell r="AE55">
            <v>4</v>
          </cell>
          <cell r="AF55">
            <v>4</v>
          </cell>
          <cell r="AG55">
            <v>2</v>
          </cell>
          <cell r="AH55">
            <v>1</v>
          </cell>
          <cell r="AI55">
            <v>4</v>
          </cell>
          <cell r="AJ55">
            <v>4</v>
          </cell>
          <cell r="AK55">
            <v>2</v>
          </cell>
          <cell r="AL55">
            <v>5</v>
          </cell>
          <cell r="AM55">
            <v>4</v>
          </cell>
          <cell r="AN55">
            <v>4</v>
          </cell>
          <cell r="AO55">
            <v>3</v>
          </cell>
          <cell r="AP55">
            <v>4</v>
          </cell>
          <cell r="AQ55">
            <v>4</v>
          </cell>
          <cell r="AR55">
            <v>3</v>
          </cell>
          <cell r="AS55">
            <v>4</v>
          </cell>
          <cell r="AT55">
            <v>3</v>
          </cell>
          <cell r="AU55">
            <v>3</v>
          </cell>
          <cell r="AV55">
            <v>4</v>
          </cell>
          <cell r="AW55">
            <v>4</v>
          </cell>
          <cell r="AX55">
            <v>5</v>
          </cell>
          <cell r="AY55">
            <v>5</v>
          </cell>
          <cell r="AZ55">
            <v>4</v>
          </cell>
          <cell r="BA55">
            <v>4</v>
          </cell>
          <cell r="BB55">
            <v>3</v>
          </cell>
          <cell r="BC55">
            <v>4</v>
          </cell>
          <cell r="BD55">
            <v>4</v>
          </cell>
          <cell r="BE55">
            <v>4</v>
          </cell>
          <cell r="BF55">
            <v>4</v>
          </cell>
          <cell r="BG55">
            <v>4</v>
          </cell>
          <cell r="BH55">
            <v>3</v>
          </cell>
          <cell r="BI55">
            <v>2</v>
          </cell>
          <cell r="BJ55">
            <v>4</v>
          </cell>
          <cell r="BK55">
            <v>3</v>
          </cell>
          <cell r="BL55">
            <v>4</v>
          </cell>
          <cell r="BM55">
            <v>3</v>
          </cell>
          <cell r="BN55">
            <v>1</v>
          </cell>
          <cell r="BO55">
            <v>2</v>
          </cell>
          <cell r="BP55">
            <v>4</v>
          </cell>
          <cell r="BQ55">
            <v>3</v>
          </cell>
          <cell r="BR55">
            <v>3</v>
          </cell>
          <cell r="BS55">
            <v>3</v>
          </cell>
          <cell r="BT55">
            <v>2</v>
          </cell>
          <cell r="BU55">
            <v>4</v>
          </cell>
          <cell r="BV55">
            <v>6</v>
          </cell>
          <cell r="BW55">
            <v>4</v>
          </cell>
          <cell r="BX55">
            <v>3</v>
          </cell>
          <cell r="BY55">
            <v>3</v>
          </cell>
          <cell r="BZ55">
            <v>1</v>
          </cell>
          <cell r="CA55">
            <v>3</v>
          </cell>
          <cell r="CB55">
            <v>1</v>
          </cell>
          <cell r="CC55">
            <v>3</v>
          </cell>
          <cell r="CD55">
            <v>3</v>
          </cell>
          <cell r="CE55">
            <v>1</v>
          </cell>
          <cell r="CF55">
            <v>1</v>
          </cell>
          <cell r="CG55">
            <v>1</v>
          </cell>
          <cell r="CH55">
            <v>1</v>
          </cell>
          <cell r="CI55">
            <v>1</v>
          </cell>
          <cell r="CJ55">
            <v>1</v>
          </cell>
          <cell r="CK55">
            <v>1</v>
          </cell>
          <cell r="CL55">
            <v>4</v>
          </cell>
          <cell r="CM55">
            <v>2</v>
          </cell>
          <cell r="CN55">
            <v>1</v>
          </cell>
          <cell r="CO55">
            <v>1</v>
          </cell>
          <cell r="CP55">
            <v>5</v>
          </cell>
          <cell r="CQ55">
            <v>6</v>
          </cell>
          <cell r="CR55">
            <v>6</v>
          </cell>
          <cell r="CS55">
            <v>2</v>
          </cell>
          <cell r="CT55">
            <v>4</v>
          </cell>
          <cell r="CU55">
            <v>1</v>
          </cell>
          <cell r="CV55">
            <v>1</v>
          </cell>
          <cell r="CW55">
            <v>6</v>
          </cell>
          <cell r="CX55">
            <v>6</v>
          </cell>
          <cell r="CY55">
            <v>1</v>
          </cell>
          <cell r="CZ55">
            <v>4</v>
          </cell>
          <cell r="DA55">
            <v>1</v>
          </cell>
          <cell r="DB55">
            <v>6</v>
          </cell>
          <cell r="DC55">
            <v>2</v>
          </cell>
          <cell r="DD55">
            <v>1</v>
          </cell>
          <cell r="DE55">
            <v>4</v>
          </cell>
          <cell r="DF55">
            <v>1</v>
          </cell>
          <cell r="DG55">
            <v>2</v>
          </cell>
          <cell r="DH55">
            <v>1</v>
          </cell>
          <cell r="DI55">
            <v>3</v>
          </cell>
          <cell r="DJ55">
            <v>3</v>
          </cell>
          <cell r="DK55">
            <v>1</v>
          </cell>
          <cell r="DL55">
            <v>1</v>
          </cell>
          <cell r="DM55">
            <v>2</v>
          </cell>
          <cell r="DN55">
            <v>2</v>
          </cell>
          <cell r="DO55">
            <v>2</v>
          </cell>
          <cell r="DP55">
            <v>1</v>
          </cell>
          <cell r="DQ55">
            <v>1</v>
          </cell>
          <cell r="DR55">
            <v>4</v>
          </cell>
          <cell r="DS55">
            <v>2</v>
          </cell>
          <cell r="DT55">
            <v>1</v>
          </cell>
          <cell r="DU55">
            <v>1</v>
          </cell>
          <cell r="DV55">
            <v>4</v>
          </cell>
          <cell r="DW55">
            <v>5</v>
          </cell>
          <cell r="DX55">
            <v>6</v>
          </cell>
          <cell r="DY55">
            <v>2</v>
          </cell>
          <cell r="DZ55">
            <v>6</v>
          </cell>
          <cell r="EA55">
            <v>1</v>
          </cell>
          <cell r="EB55">
            <v>1</v>
          </cell>
          <cell r="EC55">
            <v>1</v>
          </cell>
          <cell r="ED55">
            <v>5</v>
          </cell>
          <cell r="EE55">
            <v>1</v>
          </cell>
          <cell r="EF55">
            <v>4</v>
          </cell>
          <cell r="EG55">
            <v>1</v>
          </cell>
          <cell r="EH55">
            <v>3</v>
          </cell>
          <cell r="EI55">
            <v>1</v>
          </cell>
          <cell r="EJ55">
            <v>1</v>
          </cell>
          <cell r="EK55">
            <v>6</v>
          </cell>
          <cell r="EL55">
            <v>3</v>
          </cell>
          <cell r="EM55">
            <v>5</v>
          </cell>
          <cell r="EN55">
            <v>4</v>
          </cell>
          <cell r="EO55">
            <v>5</v>
          </cell>
          <cell r="EP55">
            <v>4</v>
          </cell>
          <cell r="EQ55">
            <v>1</v>
          </cell>
          <cell r="ER55">
            <v>3</v>
          </cell>
          <cell r="ES55">
            <v>2</v>
          </cell>
          <cell r="ET55">
            <v>3</v>
          </cell>
          <cell r="EU55">
            <v>3</v>
          </cell>
          <cell r="EV55">
            <v>2</v>
          </cell>
          <cell r="EW55">
            <v>1</v>
          </cell>
          <cell r="EX55">
            <v>5</v>
          </cell>
          <cell r="EY55">
            <v>3</v>
          </cell>
          <cell r="EZ55">
            <v>1</v>
          </cell>
          <cell r="FA55">
            <v>3</v>
          </cell>
          <cell r="FB55">
            <v>5</v>
          </cell>
          <cell r="FC55">
            <v>6</v>
          </cell>
          <cell r="FD55">
            <v>6</v>
          </cell>
          <cell r="FE55">
            <v>4</v>
          </cell>
          <cell r="FF55">
            <v>5</v>
          </cell>
          <cell r="FG55">
            <v>2</v>
          </cell>
          <cell r="FH55">
            <v>6</v>
          </cell>
          <cell r="FI55">
            <v>6</v>
          </cell>
          <cell r="FJ55">
            <v>5</v>
          </cell>
          <cell r="FK55">
            <v>4</v>
          </cell>
          <cell r="FL55">
            <v>5</v>
          </cell>
          <cell r="FM55">
            <v>4</v>
          </cell>
          <cell r="FN55">
            <v>6</v>
          </cell>
          <cell r="FO55">
            <v>6</v>
          </cell>
          <cell r="FP55">
            <v>3</v>
          </cell>
          <cell r="FQ55">
            <v>6</v>
          </cell>
          <cell r="FR55">
            <v>1</v>
          </cell>
          <cell r="FS55">
            <v>5</v>
          </cell>
          <cell r="FT55">
            <v>4</v>
          </cell>
          <cell r="FU55">
            <v>6</v>
          </cell>
          <cell r="FV55">
            <v>4</v>
          </cell>
          <cell r="FW55">
            <v>2</v>
          </cell>
          <cell r="FX55">
            <v>2</v>
          </cell>
          <cell r="FY55">
            <v>2</v>
          </cell>
          <cell r="FZ55">
            <v>2</v>
          </cell>
          <cell r="GA55">
            <v>4</v>
          </cell>
          <cell r="GB55">
            <v>4</v>
          </cell>
          <cell r="GC55">
            <v>1</v>
          </cell>
          <cell r="GD55">
            <v>5</v>
          </cell>
          <cell r="GE55">
            <v>3</v>
          </cell>
          <cell r="GF55">
            <v>1</v>
          </cell>
          <cell r="GG55">
            <v>2</v>
          </cell>
          <cell r="GH55">
            <v>5</v>
          </cell>
          <cell r="GI55">
            <v>6</v>
          </cell>
          <cell r="GJ55">
            <v>6</v>
          </cell>
          <cell r="GK55">
            <v>6</v>
          </cell>
          <cell r="GL55">
            <v>4</v>
          </cell>
          <cell r="GM55">
            <v>3</v>
          </cell>
          <cell r="GN55">
            <v>1</v>
          </cell>
          <cell r="GO55">
            <v>6</v>
          </cell>
          <cell r="GP55">
            <v>6</v>
          </cell>
          <cell r="GQ55">
            <v>4</v>
          </cell>
          <cell r="GR55">
            <v>4</v>
          </cell>
          <cell r="GS55">
            <v>4</v>
          </cell>
          <cell r="GT55">
            <v>6</v>
          </cell>
          <cell r="GU55">
            <v>4</v>
          </cell>
          <cell r="GV55">
            <v>4</v>
          </cell>
        </row>
        <row r="56">
          <cell r="A56" t="str">
            <v>Thad Schmitz</v>
          </cell>
          <cell r="B56" t="str">
            <v>McKinley</v>
          </cell>
          <cell r="C56">
            <v>41213</v>
          </cell>
          <cell r="D56">
            <v>41213</v>
          </cell>
          <cell r="E56" t="str">
            <v>Male</v>
          </cell>
          <cell r="F56" t="str">
            <v>White</v>
          </cell>
          <cell r="H56" t="str">
            <v>Masters</v>
          </cell>
          <cell r="J56">
            <v>13</v>
          </cell>
          <cell r="K56" t="str">
            <v>Foreign Language</v>
          </cell>
          <cell r="M56" t="str">
            <v>9,10,11,12</v>
          </cell>
          <cell r="O56">
            <v>10</v>
          </cell>
          <cell r="P56">
            <v>9</v>
          </cell>
          <cell r="Q56" t="str">
            <v>We have one-to-one digital devices in the classroom.</v>
          </cell>
          <cell r="R56">
            <v>0</v>
          </cell>
          <cell r="S56">
            <v>2</v>
          </cell>
          <cell r="T56">
            <v>4</v>
          </cell>
          <cell r="U56">
            <v>4</v>
          </cell>
          <cell r="V56">
            <v>5</v>
          </cell>
          <cell r="W56">
            <v>4</v>
          </cell>
          <cell r="X56">
            <v>4</v>
          </cell>
          <cell r="Y56">
            <v>5</v>
          </cell>
          <cell r="Z56">
            <v>4</v>
          </cell>
          <cell r="AA56">
            <v>2</v>
          </cell>
          <cell r="AB56">
            <v>3</v>
          </cell>
          <cell r="AC56">
            <v>3</v>
          </cell>
          <cell r="AD56">
            <v>2</v>
          </cell>
          <cell r="AE56">
            <v>3</v>
          </cell>
          <cell r="AF56">
            <v>2</v>
          </cell>
          <cell r="AG56">
            <v>2</v>
          </cell>
          <cell r="AH56">
            <v>2</v>
          </cell>
          <cell r="AI56">
            <v>4</v>
          </cell>
          <cell r="AJ56">
            <v>4</v>
          </cell>
          <cell r="AK56">
            <v>4</v>
          </cell>
          <cell r="AL56">
            <v>5</v>
          </cell>
          <cell r="AM56">
            <v>4</v>
          </cell>
          <cell r="AN56">
            <v>4</v>
          </cell>
          <cell r="AO56">
            <v>3</v>
          </cell>
          <cell r="AP56">
            <v>4</v>
          </cell>
          <cell r="AQ56">
            <v>4</v>
          </cell>
          <cell r="AR56">
            <v>4</v>
          </cell>
          <cell r="AS56">
            <v>4</v>
          </cell>
          <cell r="AT56">
            <v>3</v>
          </cell>
          <cell r="AU56">
            <v>3</v>
          </cell>
          <cell r="AV56">
            <v>4</v>
          </cell>
          <cell r="AW56">
            <v>2</v>
          </cell>
          <cell r="AX56">
            <v>4</v>
          </cell>
          <cell r="AY56">
            <v>5</v>
          </cell>
          <cell r="AZ56">
            <v>4</v>
          </cell>
          <cell r="BA56">
            <v>4</v>
          </cell>
          <cell r="BB56">
            <v>4</v>
          </cell>
          <cell r="BC56">
            <v>4</v>
          </cell>
          <cell r="BD56">
            <v>4</v>
          </cell>
          <cell r="BE56">
            <v>2</v>
          </cell>
          <cell r="BF56">
            <v>3</v>
          </cell>
          <cell r="BG56">
            <v>4</v>
          </cell>
          <cell r="BH56">
            <v>4</v>
          </cell>
          <cell r="BI56">
            <v>4</v>
          </cell>
          <cell r="BJ56">
            <v>2</v>
          </cell>
          <cell r="BK56">
            <v>2</v>
          </cell>
          <cell r="BL56">
            <v>4</v>
          </cell>
          <cell r="BM56">
            <v>2</v>
          </cell>
          <cell r="BN56">
            <v>1</v>
          </cell>
          <cell r="BO56">
            <v>4</v>
          </cell>
          <cell r="BP56">
            <v>4</v>
          </cell>
          <cell r="BQ56">
            <v>2</v>
          </cell>
          <cell r="BR56">
            <v>1</v>
          </cell>
          <cell r="BS56">
            <v>3</v>
          </cell>
          <cell r="BT56">
            <v>2</v>
          </cell>
          <cell r="BU56">
            <v>4</v>
          </cell>
          <cell r="BV56">
            <v>5</v>
          </cell>
          <cell r="BW56">
            <v>4</v>
          </cell>
          <cell r="BX56">
            <v>4</v>
          </cell>
          <cell r="BY56">
            <v>5</v>
          </cell>
          <cell r="BZ56">
            <v>1</v>
          </cell>
          <cell r="CA56">
            <v>1</v>
          </cell>
          <cell r="CB56">
            <v>1</v>
          </cell>
          <cell r="CC56">
            <v>5</v>
          </cell>
          <cell r="CD56">
            <v>2</v>
          </cell>
          <cell r="CE56">
            <v>1</v>
          </cell>
          <cell r="CF56">
            <v>1</v>
          </cell>
          <cell r="CG56">
            <v>4</v>
          </cell>
          <cell r="CH56">
            <v>2</v>
          </cell>
          <cell r="CI56">
            <v>2</v>
          </cell>
          <cell r="CJ56">
            <v>1</v>
          </cell>
          <cell r="CK56">
            <v>1</v>
          </cell>
          <cell r="CL56">
            <v>1</v>
          </cell>
          <cell r="CM56">
            <v>1</v>
          </cell>
          <cell r="CN56">
            <v>1</v>
          </cell>
          <cell r="CO56">
            <v>2</v>
          </cell>
          <cell r="CP56">
            <v>4</v>
          </cell>
          <cell r="CQ56">
            <v>6</v>
          </cell>
          <cell r="CR56">
            <v>6</v>
          </cell>
          <cell r="CS56">
            <v>2</v>
          </cell>
          <cell r="CT56">
            <v>2</v>
          </cell>
          <cell r="CU56">
            <v>1</v>
          </cell>
          <cell r="CV56">
            <v>1</v>
          </cell>
          <cell r="CW56">
            <v>6</v>
          </cell>
          <cell r="CX56">
            <v>4</v>
          </cell>
          <cell r="CY56">
            <v>1</v>
          </cell>
          <cell r="CZ56">
            <v>1</v>
          </cell>
          <cell r="DA56">
            <v>1</v>
          </cell>
          <cell r="DB56">
            <v>6</v>
          </cell>
          <cell r="DC56">
            <v>3</v>
          </cell>
          <cell r="DD56">
            <v>6</v>
          </cell>
          <cell r="DE56">
            <v>4</v>
          </cell>
          <cell r="DF56">
            <v>1</v>
          </cell>
          <cell r="DG56">
            <v>1</v>
          </cell>
          <cell r="DH56">
            <v>1</v>
          </cell>
          <cell r="DI56">
            <v>5</v>
          </cell>
          <cell r="DJ56">
            <v>1</v>
          </cell>
          <cell r="DK56">
            <v>1</v>
          </cell>
          <cell r="DL56">
            <v>2</v>
          </cell>
          <cell r="DM56">
            <v>3</v>
          </cell>
          <cell r="DN56">
            <v>3</v>
          </cell>
          <cell r="DO56">
            <v>3</v>
          </cell>
          <cell r="DP56">
            <v>1</v>
          </cell>
          <cell r="DQ56">
            <v>1</v>
          </cell>
          <cell r="DR56">
            <v>4</v>
          </cell>
          <cell r="DS56">
            <v>4</v>
          </cell>
          <cell r="DT56">
            <v>1</v>
          </cell>
          <cell r="DU56">
            <v>2</v>
          </cell>
          <cell r="DV56">
            <v>4</v>
          </cell>
          <cell r="DW56">
            <v>6</v>
          </cell>
          <cell r="DX56">
            <v>6</v>
          </cell>
          <cell r="DY56">
            <v>1</v>
          </cell>
          <cell r="DZ56">
            <v>6</v>
          </cell>
          <cell r="EA56">
            <v>1</v>
          </cell>
          <cell r="EB56">
            <v>1</v>
          </cell>
          <cell r="EC56">
            <v>1</v>
          </cell>
          <cell r="ED56">
            <v>6</v>
          </cell>
          <cell r="EE56">
            <v>1</v>
          </cell>
          <cell r="EF56">
            <v>3</v>
          </cell>
          <cell r="EG56">
            <v>3</v>
          </cell>
          <cell r="EH56">
            <v>1</v>
          </cell>
          <cell r="EI56">
            <v>1</v>
          </cell>
          <cell r="EJ56">
            <v>6</v>
          </cell>
          <cell r="EK56">
            <v>5</v>
          </cell>
          <cell r="EL56">
            <v>2</v>
          </cell>
          <cell r="EM56">
            <v>2</v>
          </cell>
          <cell r="EN56">
            <v>4</v>
          </cell>
          <cell r="EO56">
            <v>5</v>
          </cell>
          <cell r="EP56">
            <v>4</v>
          </cell>
          <cell r="EQ56">
            <v>1</v>
          </cell>
          <cell r="ER56">
            <v>4</v>
          </cell>
          <cell r="ES56">
            <v>4</v>
          </cell>
          <cell r="ET56">
            <v>3</v>
          </cell>
          <cell r="EU56">
            <v>3</v>
          </cell>
          <cell r="EV56">
            <v>2</v>
          </cell>
          <cell r="EW56">
            <v>2</v>
          </cell>
          <cell r="EX56">
            <v>5</v>
          </cell>
          <cell r="EY56">
            <v>4</v>
          </cell>
          <cell r="EZ56">
            <v>1</v>
          </cell>
          <cell r="FA56">
            <v>5</v>
          </cell>
          <cell r="FB56">
            <v>5</v>
          </cell>
          <cell r="FC56">
            <v>6</v>
          </cell>
          <cell r="FD56">
            <v>6</v>
          </cell>
          <cell r="FE56">
            <v>4</v>
          </cell>
          <cell r="FF56">
            <v>6</v>
          </cell>
          <cell r="FG56">
            <v>4</v>
          </cell>
          <cell r="FH56">
            <v>6</v>
          </cell>
          <cell r="FI56">
            <v>6</v>
          </cell>
          <cell r="FJ56">
            <v>5</v>
          </cell>
          <cell r="FK56">
            <v>4</v>
          </cell>
          <cell r="FL56">
            <v>4</v>
          </cell>
          <cell r="FM56">
            <v>4</v>
          </cell>
          <cell r="FN56">
            <v>6</v>
          </cell>
          <cell r="FO56">
            <v>6</v>
          </cell>
          <cell r="FP56">
            <v>5</v>
          </cell>
          <cell r="FQ56">
            <v>6</v>
          </cell>
          <cell r="FR56">
            <v>1</v>
          </cell>
          <cell r="FS56">
            <v>1</v>
          </cell>
          <cell r="FT56">
            <v>2</v>
          </cell>
          <cell r="FU56">
            <v>6</v>
          </cell>
          <cell r="FV56">
            <v>5</v>
          </cell>
          <cell r="FW56">
            <v>1</v>
          </cell>
          <cell r="FX56">
            <v>3</v>
          </cell>
          <cell r="FY56">
            <v>5</v>
          </cell>
          <cell r="FZ56">
            <v>5</v>
          </cell>
          <cell r="GA56">
            <v>5</v>
          </cell>
          <cell r="GB56">
            <v>6</v>
          </cell>
          <cell r="GC56">
            <v>4</v>
          </cell>
          <cell r="GD56">
            <v>6</v>
          </cell>
          <cell r="GE56">
            <v>6</v>
          </cell>
          <cell r="GF56">
            <v>4</v>
          </cell>
          <cell r="GG56">
            <v>6</v>
          </cell>
          <cell r="GH56">
            <v>6</v>
          </cell>
          <cell r="GI56">
            <v>6</v>
          </cell>
          <cell r="GJ56">
            <v>6</v>
          </cell>
          <cell r="GK56">
            <v>5</v>
          </cell>
          <cell r="GL56">
            <v>6</v>
          </cell>
          <cell r="GM56">
            <v>4</v>
          </cell>
          <cell r="GN56">
            <v>1</v>
          </cell>
          <cell r="GO56">
            <v>6</v>
          </cell>
          <cell r="GP56">
            <v>6</v>
          </cell>
          <cell r="GQ56">
            <v>3</v>
          </cell>
          <cell r="GR56">
            <v>5</v>
          </cell>
          <cell r="GS56">
            <v>5</v>
          </cell>
          <cell r="GT56">
            <v>6</v>
          </cell>
          <cell r="GU56">
            <v>5</v>
          </cell>
          <cell r="GV56">
            <v>5</v>
          </cell>
        </row>
        <row r="57">
          <cell r="A57" t="str">
            <v>Lilian Head</v>
          </cell>
          <cell r="B57" t="str">
            <v>McKinley</v>
          </cell>
          <cell r="C57">
            <v>41225</v>
          </cell>
          <cell r="D57">
            <v>41225</v>
          </cell>
          <cell r="E57" t="str">
            <v>Female</v>
          </cell>
          <cell r="F57" t="str">
            <v>White</v>
          </cell>
          <cell r="H57" t="str">
            <v>Specialist (Ed.S.)</v>
          </cell>
          <cell r="J57">
            <v>31</v>
          </cell>
          <cell r="K57" t="str">
            <v>Math</v>
          </cell>
          <cell r="M57" t="str">
            <v>10,11,12</v>
          </cell>
          <cell r="O57">
            <v>27</v>
          </cell>
          <cell r="P57">
            <v>15</v>
          </cell>
          <cell r="Q57" t="str">
            <v>We have one-to-one digital devices in the classroom.</v>
          </cell>
          <cell r="R57">
            <v>0</v>
          </cell>
          <cell r="S57">
            <v>1</v>
          </cell>
          <cell r="T57">
            <v>4</v>
          </cell>
          <cell r="U57">
            <v>5</v>
          </cell>
          <cell r="V57">
            <v>5</v>
          </cell>
          <cell r="W57">
            <v>5</v>
          </cell>
          <cell r="X57">
            <v>5</v>
          </cell>
          <cell r="Y57">
            <v>5</v>
          </cell>
          <cell r="Z57">
            <v>5</v>
          </cell>
          <cell r="AA57">
            <v>1</v>
          </cell>
          <cell r="AB57">
            <v>3</v>
          </cell>
          <cell r="AC57">
            <v>2</v>
          </cell>
          <cell r="AD57">
            <v>1</v>
          </cell>
          <cell r="AE57">
            <v>4</v>
          </cell>
          <cell r="AF57">
            <v>4</v>
          </cell>
          <cell r="AG57">
            <v>3</v>
          </cell>
          <cell r="AH57">
            <v>3</v>
          </cell>
          <cell r="AI57">
            <v>3</v>
          </cell>
          <cell r="AJ57">
            <v>5</v>
          </cell>
          <cell r="AK57">
            <v>5</v>
          </cell>
          <cell r="AL57">
            <v>4</v>
          </cell>
          <cell r="AM57">
            <v>4</v>
          </cell>
          <cell r="AN57">
            <v>4</v>
          </cell>
          <cell r="AO57">
            <v>4</v>
          </cell>
          <cell r="AP57">
            <v>4</v>
          </cell>
          <cell r="AQ57">
            <v>3</v>
          </cell>
          <cell r="AR57">
            <v>3</v>
          </cell>
          <cell r="AS57">
            <v>5</v>
          </cell>
          <cell r="AT57">
            <v>4</v>
          </cell>
          <cell r="AU57">
            <v>4</v>
          </cell>
          <cell r="AV57">
            <v>4</v>
          </cell>
          <cell r="AW57">
            <v>3</v>
          </cell>
          <cell r="AX57">
            <v>4</v>
          </cell>
          <cell r="AY57">
            <v>4</v>
          </cell>
          <cell r="AZ57">
            <v>4</v>
          </cell>
          <cell r="BA57">
            <v>4</v>
          </cell>
          <cell r="BB57">
            <v>3</v>
          </cell>
          <cell r="BC57">
            <v>5</v>
          </cell>
          <cell r="BD57">
            <v>1</v>
          </cell>
          <cell r="BE57">
            <v>4</v>
          </cell>
          <cell r="BF57">
            <v>4</v>
          </cell>
          <cell r="BG57">
            <v>4</v>
          </cell>
          <cell r="BH57">
            <v>4</v>
          </cell>
          <cell r="BI57">
            <v>1</v>
          </cell>
          <cell r="BJ57">
            <v>1</v>
          </cell>
          <cell r="BK57">
            <v>1</v>
          </cell>
          <cell r="BL57">
            <v>1</v>
          </cell>
          <cell r="BM57">
            <v>1</v>
          </cell>
          <cell r="BN57">
            <v>1</v>
          </cell>
          <cell r="BO57">
            <v>1</v>
          </cell>
          <cell r="BP57">
            <v>1</v>
          </cell>
          <cell r="BQ57">
            <v>1</v>
          </cell>
          <cell r="BR57">
            <v>1</v>
          </cell>
          <cell r="BS57">
            <v>1</v>
          </cell>
          <cell r="BT57">
            <v>1</v>
          </cell>
          <cell r="BU57">
            <v>5</v>
          </cell>
          <cell r="BV57">
            <v>5</v>
          </cell>
          <cell r="BW57">
            <v>1</v>
          </cell>
          <cell r="BX57">
            <v>1</v>
          </cell>
          <cell r="BY57">
            <v>6</v>
          </cell>
          <cell r="BZ57">
            <v>2</v>
          </cell>
          <cell r="CA57">
            <v>1</v>
          </cell>
          <cell r="CB57">
            <v>2</v>
          </cell>
          <cell r="CC57">
            <v>6</v>
          </cell>
          <cell r="CD57">
            <v>1</v>
          </cell>
          <cell r="CE57">
            <v>1</v>
          </cell>
          <cell r="CF57">
            <v>1</v>
          </cell>
          <cell r="CG57">
            <v>3</v>
          </cell>
          <cell r="CH57">
            <v>1</v>
          </cell>
          <cell r="CI57">
            <v>1</v>
          </cell>
          <cell r="CJ57">
            <v>1</v>
          </cell>
          <cell r="CK57">
            <v>1</v>
          </cell>
          <cell r="CL57">
            <v>3</v>
          </cell>
          <cell r="CM57">
            <v>1</v>
          </cell>
          <cell r="CN57">
            <v>1</v>
          </cell>
          <cell r="CO57">
            <v>1</v>
          </cell>
          <cell r="CP57">
            <v>1</v>
          </cell>
          <cell r="CQ57">
            <v>6</v>
          </cell>
          <cell r="CR57">
            <v>5</v>
          </cell>
          <cell r="CS57">
            <v>1</v>
          </cell>
          <cell r="CT57">
            <v>5</v>
          </cell>
          <cell r="CU57">
            <v>1</v>
          </cell>
          <cell r="CV57">
            <v>1</v>
          </cell>
          <cell r="CW57">
            <v>6</v>
          </cell>
          <cell r="CX57">
            <v>6</v>
          </cell>
          <cell r="CY57">
            <v>1</v>
          </cell>
          <cell r="CZ57">
            <v>1</v>
          </cell>
          <cell r="DA57">
            <v>1</v>
          </cell>
          <cell r="DB57">
            <v>6</v>
          </cell>
          <cell r="DC57">
            <v>2</v>
          </cell>
          <cell r="DD57">
            <v>1</v>
          </cell>
          <cell r="DE57">
            <v>6</v>
          </cell>
          <cell r="DF57">
            <v>2</v>
          </cell>
          <cell r="DG57">
            <v>1</v>
          </cell>
          <cell r="DH57">
            <v>1</v>
          </cell>
          <cell r="DI57">
            <v>2</v>
          </cell>
          <cell r="DJ57">
            <v>1</v>
          </cell>
          <cell r="DK57">
            <v>1</v>
          </cell>
          <cell r="DL57">
            <v>1</v>
          </cell>
          <cell r="DM57">
            <v>1</v>
          </cell>
          <cell r="DN57">
            <v>1</v>
          </cell>
          <cell r="DO57">
            <v>1</v>
          </cell>
          <cell r="DP57">
            <v>1</v>
          </cell>
          <cell r="DQ57">
            <v>1</v>
          </cell>
          <cell r="DR57">
            <v>2</v>
          </cell>
          <cell r="DS57">
            <v>1</v>
          </cell>
          <cell r="DT57">
            <v>1</v>
          </cell>
          <cell r="DU57">
            <v>1</v>
          </cell>
          <cell r="DV57">
            <v>1</v>
          </cell>
          <cell r="DW57">
            <v>6</v>
          </cell>
          <cell r="DX57">
            <v>5</v>
          </cell>
          <cell r="DY57">
            <v>1</v>
          </cell>
          <cell r="DZ57">
            <v>5</v>
          </cell>
          <cell r="EA57">
            <v>1</v>
          </cell>
          <cell r="EB57">
            <v>1</v>
          </cell>
          <cell r="EC57">
            <v>3</v>
          </cell>
          <cell r="ED57">
            <v>6</v>
          </cell>
          <cell r="EE57">
            <v>2</v>
          </cell>
          <cell r="EF57">
            <v>1</v>
          </cell>
          <cell r="EG57">
            <v>1</v>
          </cell>
          <cell r="EH57">
            <v>1</v>
          </cell>
          <cell r="EI57">
            <v>1</v>
          </cell>
          <cell r="EJ57">
            <v>1</v>
          </cell>
          <cell r="EK57">
            <v>6</v>
          </cell>
          <cell r="EL57">
            <v>4</v>
          </cell>
          <cell r="EM57">
            <v>1</v>
          </cell>
          <cell r="EN57">
            <v>4</v>
          </cell>
          <cell r="EO57">
            <v>5</v>
          </cell>
          <cell r="EP57">
            <v>1</v>
          </cell>
          <cell r="EQ57">
            <v>1</v>
          </cell>
          <cell r="ER57">
            <v>1</v>
          </cell>
          <cell r="ES57">
            <v>4</v>
          </cell>
          <cell r="ET57">
            <v>2</v>
          </cell>
          <cell r="EU57">
            <v>1</v>
          </cell>
          <cell r="EV57">
            <v>1</v>
          </cell>
          <cell r="EW57">
            <v>1</v>
          </cell>
          <cell r="EX57">
            <v>2</v>
          </cell>
          <cell r="EY57">
            <v>1</v>
          </cell>
          <cell r="EZ57">
            <v>1</v>
          </cell>
          <cell r="FA57">
            <v>3</v>
          </cell>
          <cell r="FB57">
            <v>3</v>
          </cell>
          <cell r="FC57">
            <v>6</v>
          </cell>
          <cell r="FD57">
            <v>3</v>
          </cell>
          <cell r="FE57">
            <v>4</v>
          </cell>
          <cell r="FF57">
            <v>4</v>
          </cell>
          <cell r="FG57">
            <v>1</v>
          </cell>
          <cell r="FH57">
            <v>6</v>
          </cell>
          <cell r="FI57">
            <v>6</v>
          </cell>
          <cell r="FJ57">
            <v>4</v>
          </cell>
          <cell r="FK57">
            <v>1</v>
          </cell>
          <cell r="FL57">
            <v>6</v>
          </cell>
          <cell r="FM57">
            <v>6</v>
          </cell>
          <cell r="FN57">
            <v>6</v>
          </cell>
          <cell r="FO57">
            <v>6</v>
          </cell>
          <cell r="FP57">
            <v>2</v>
          </cell>
          <cell r="FQ57">
            <v>6</v>
          </cell>
          <cell r="FR57">
            <v>3</v>
          </cell>
          <cell r="FS57">
            <v>1</v>
          </cell>
          <cell r="FT57">
            <v>2</v>
          </cell>
          <cell r="FU57">
            <v>4</v>
          </cell>
          <cell r="FV57">
            <v>1</v>
          </cell>
          <cell r="FW57">
            <v>1</v>
          </cell>
          <cell r="FX57">
            <v>1</v>
          </cell>
          <cell r="FY57">
            <v>1</v>
          </cell>
          <cell r="FZ57">
            <v>1</v>
          </cell>
          <cell r="GA57">
            <v>1</v>
          </cell>
          <cell r="GB57">
            <v>1</v>
          </cell>
          <cell r="GC57">
            <v>1</v>
          </cell>
          <cell r="GD57">
            <v>6</v>
          </cell>
          <cell r="GE57">
            <v>4</v>
          </cell>
          <cell r="GF57">
            <v>4</v>
          </cell>
          <cell r="GG57">
            <v>5</v>
          </cell>
          <cell r="GH57">
            <v>3</v>
          </cell>
          <cell r="GI57">
            <v>6</v>
          </cell>
          <cell r="GJ57">
            <v>2</v>
          </cell>
          <cell r="GK57">
            <v>2</v>
          </cell>
          <cell r="GL57">
            <v>4</v>
          </cell>
          <cell r="GM57">
            <v>5</v>
          </cell>
          <cell r="GN57">
            <v>1</v>
          </cell>
          <cell r="GO57">
            <v>6</v>
          </cell>
          <cell r="GP57">
            <v>4</v>
          </cell>
          <cell r="GQ57">
            <v>1</v>
          </cell>
          <cell r="GR57">
            <v>3</v>
          </cell>
          <cell r="GS57">
            <v>3</v>
          </cell>
          <cell r="GT57">
            <v>6</v>
          </cell>
          <cell r="GU57">
            <v>3</v>
          </cell>
          <cell r="GV57">
            <v>6</v>
          </cell>
        </row>
        <row r="58">
          <cell r="A58" t="str">
            <v>Kai Guillen</v>
          </cell>
          <cell r="B58" t="str">
            <v>McKinley</v>
          </cell>
          <cell r="C58">
            <v>41210</v>
          </cell>
          <cell r="D58">
            <v>41210</v>
          </cell>
          <cell r="E58" t="str">
            <v>Male</v>
          </cell>
          <cell r="F58" t="str">
            <v>White</v>
          </cell>
          <cell r="H58" t="str">
            <v>Masters</v>
          </cell>
          <cell r="J58">
            <v>33</v>
          </cell>
          <cell r="K58" t="str">
            <v>Science</v>
          </cell>
          <cell r="M58" t="str">
            <v>9,10,11,12</v>
          </cell>
          <cell r="O58">
            <v>24</v>
          </cell>
          <cell r="P58">
            <v>33</v>
          </cell>
          <cell r="Q58" t="str">
            <v>We have one-to-one digital devices in the classroom.,We have scheduled one-to-one access in another location (computer lab, media center, etc.)</v>
          </cell>
          <cell r="R58">
            <v>0</v>
          </cell>
          <cell r="S58">
            <v>1</v>
          </cell>
          <cell r="T58">
            <v>4</v>
          </cell>
          <cell r="U58">
            <v>4</v>
          </cell>
          <cell r="V58">
            <v>4</v>
          </cell>
          <cell r="W58">
            <v>4</v>
          </cell>
          <cell r="X58">
            <v>4</v>
          </cell>
          <cell r="Y58">
            <v>4</v>
          </cell>
          <cell r="Z58">
            <v>4</v>
          </cell>
          <cell r="AA58">
            <v>4</v>
          </cell>
          <cell r="AB58">
            <v>3</v>
          </cell>
          <cell r="AC58">
            <v>3</v>
          </cell>
          <cell r="AD58">
            <v>2</v>
          </cell>
          <cell r="AE58">
            <v>4</v>
          </cell>
          <cell r="AF58">
            <v>2</v>
          </cell>
          <cell r="AG58">
            <v>2</v>
          </cell>
          <cell r="AH58">
            <v>3</v>
          </cell>
          <cell r="AI58">
            <v>3</v>
          </cell>
          <cell r="AJ58">
            <v>3</v>
          </cell>
          <cell r="AK58">
            <v>3</v>
          </cell>
          <cell r="AL58">
            <v>4</v>
          </cell>
          <cell r="AM58">
            <v>3</v>
          </cell>
          <cell r="AN58">
            <v>3</v>
          </cell>
          <cell r="AO58">
            <v>3</v>
          </cell>
          <cell r="AP58">
            <v>5</v>
          </cell>
          <cell r="AQ58">
            <v>2</v>
          </cell>
          <cell r="AR58">
            <v>3</v>
          </cell>
          <cell r="AS58">
            <v>4</v>
          </cell>
          <cell r="AT58">
            <v>4</v>
          </cell>
          <cell r="AU58">
            <v>5</v>
          </cell>
          <cell r="AV58">
            <v>3</v>
          </cell>
          <cell r="AW58">
            <v>3</v>
          </cell>
          <cell r="AX58">
            <v>3</v>
          </cell>
          <cell r="AY58">
            <v>4</v>
          </cell>
          <cell r="AZ58">
            <v>3</v>
          </cell>
          <cell r="BA58">
            <v>3</v>
          </cell>
          <cell r="BB58">
            <v>3</v>
          </cell>
          <cell r="BC58">
            <v>5</v>
          </cell>
          <cell r="BD58">
            <v>4</v>
          </cell>
          <cell r="BE58">
            <v>5</v>
          </cell>
          <cell r="BF58">
            <v>3</v>
          </cell>
          <cell r="BG58">
            <v>4</v>
          </cell>
          <cell r="BH58">
            <v>4</v>
          </cell>
          <cell r="BI58">
            <v>3</v>
          </cell>
          <cell r="BJ58">
            <v>4</v>
          </cell>
          <cell r="BK58">
            <v>3</v>
          </cell>
          <cell r="BL58">
            <v>4</v>
          </cell>
          <cell r="BM58">
            <v>3</v>
          </cell>
          <cell r="BN58">
            <v>1</v>
          </cell>
          <cell r="BO58">
            <v>2</v>
          </cell>
          <cell r="BP58">
            <v>2</v>
          </cell>
          <cell r="BQ58">
            <v>1</v>
          </cell>
          <cell r="BR58">
            <v>4</v>
          </cell>
          <cell r="BS58">
            <v>2</v>
          </cell>
          <cell r="BT58">
            <v>4</v>
          </cell>
          <cell r="BU58">
            <v>4</v>
          </cell>
          <cell r="BV58">
            <v>4</v>
          </cell>
          <cell r="BW58">
            <v>3</v>
          </cell>
          <cell r="BX58">
            <v>2</v>
          </cell>
          <cell r="BY58">
            <v>4</v>
          </cell>
          <cell r="BZ58">
            <v>1</v>
          </cell>
          <cell r="CA58">
            <v>1</v>
          </cell>
          <cell r="CB58">
            <v>1</v>
          </cell>
          <cell r="CC58">
            <v>4</v>
          </cell>
          <cell r="CD58">
            <v>1</v>
          </cell>
          <cell r="CE58">
            <v>1</v>
          </cell>
          <cell r="CF58">
            <v>1</v>
          </cell>
          <cell r="CG58">
            <v>3</v>
          </cell>
          <cell r="CH58">
            <v>1</v>
          </cell>
          <cell r="CI58">
            <v>1</v>
          </cell>
          <cell r="CJ58">
            <v>1</v>
          </cell>
          <cell r="CK58">
            <v>1</v>
          </cell>
          <cell r="CL58">
            <v>1</v>
          </cell>
          <cell r="CM58">
            <v>1</v>
          </cell>
          <cell r="CN58">
            <v>2</v>
          </cell>
          <cell r="CO58">
            <v>1</v>
          </cell>
          <cell r="CP58">
            <v>1</v>
          </cell>
          <cell r="CQ58">
            <v>6</v>
          </cell>
          <cell r="CR58">
            <v>4</v>
          </cell>
          <cell r="CS58">
            <v>1</v>
          </cell>
          <cell r="CT58">
            <v>4</v>
          </cell>
          <cell r="CU58">
            <v>1</v>
          </cell>
          <cell r="CV58">
            <v>6</v>
          </cell>
          <cell r="CW58">
            <v>6</v>
          </cell>
          <cell r="CX58">
            <v>6</v>
          </cell>
          <cell r="CY58">
            <v>1</v>
          </cell>
          <cell r="CZ58">
            <v>1</v>
          </cell>
          <cell r="DA58">
            <v>1</v>
          </cell>
          <cell r="DB58">
            <v>6</v>
          </cell>
          <cell r="DC58">
            <v>2</v>
          </cell>
          <cell r="DD58">
            <v>1</v>
          </cell>
          <cell r="DE58">
            <v>4</v>
          </cell>
          <cell r="DF58">
            <v>1</v>
          </cell>
          <cell r="DG58">
            <v>1</v>
          </cell>
          <cell r="DH58">
            <v>1</v>
          </cell>
          <cell r="DI58">
            <v>2</v>
          </cell>
          <cell r="DJ58">
            <v>1</v>
          </cell>
          <cell r="DK58">
            <v>1</v>
          </cell>
          <cell r="DL58">
            <v>1</v>
          </cell>
          <cell r="DM58">
            <v>1</v>
          </cell>
          <cell r="DN58">
            <v>1</v>
          </cell>
          <cell r="DO58">
            <v>1</v>
          </cell>
          <cell r="DP58">
            <v>1</v>
          </cell>
          <cell r="DQ58">
            <v>1</v>
          </cell>
          <cell r="DR58">
            <v>1</v>
          </cell>
          <cell r="DS58">
            <v>1</v>
          </cell>
          <cell r="DT58">
            <v>2</v>
          </cell>
          <cell r="DU58">
            <v>1</v>
          </cell>
          <cell r="DV58">
            <v>1</v>
          </cell>
          <cell r="DW58">
            <v>5</v>
          </cell>
          <cell r="DX58">
            <v>2</v>
          </cell>
          <cell r="DY58">
            <v>1</v>
          </cell>
          <cell r="DZ58">
            <v>4</v>
          </cell>
          <cell r="EA58">
            <v>1</v>
          </cell>
          <cell r="EB58">
            <v>1</v>
          </cell>
          <cell r="EC58">
            <v>1</v>
          </cell>
          <cell r="ED58">
            <v>6</v>
          </cell>
          <cell r="EE58">
            <v>1</v>
          </cell>
          <cell r="EF58">
            <v>2</v>
          </cell>
          <cell r="EG58">
            <v>1</v>
          </cell>
          <cell r="EH58">
            <v>1</v>
          </cell>
          <cell r="EI58">
            <v>1</v>
          </cell>
          <cell r="EJ58">
            <v>1</v>
          </cell>
          <cell r="EK58">
            <v>5</v>
          </cell>
          <cell r="EL58">
            <v>4</v>
          </cell>
          <cell r="EM58">
            <v>3</v>
          </cell>
          <cell r="EN58">
            <v>4</v>
          </cell>
          <cell r="EO58">
            <v>5</v>
          </cell>
          <cell r="EP58">
            <v>2</v>
          </cell>
          <cell r="EQ58">
            <v>5</v>
          </cell>
          <cell r="ER58">
            <v>5</v>
          </cell>
          <cell r="ES58">
            <v>3</v>
          </cell>
          <cell r="ET58">
            <v>3</v>
          </cell>
          <cell r="EU58">
            <v>3</v>
          </cell>
          <cell r="EV58">
            <v>1</v>
          </cell>
          <cell r="EW58">
            <v>1</v>
          </cell>
          <cell r="EX58">
            <v>1</v>
          </cell>
          <cell r="EY58">
            <v>4</v>
          </cell>
          <cell r="EZ58">
            <v>4</v>
          </cell>
          <cell r="FA58">
            <v>4</v>
          </cell>
          <cell r="FB58">
            <v>5</v>
          </cell>
          <cell r="FC58">
            <v>5</v>
          </cell>
          <cell r="FD58">
            <v>5</v>
          </cell>
          <cell r="FE58">
            <v>4</v>
          </cell>
          <cell r="FF58">
            <v>5</v>
          </cell>
          <cell r="FG58">
            <v>3</v>
          </cell>
          <cell r="FH58">
            <v>5</v>
          </cell>
          <cell r="FI58">
            <v>5</v>
          </cell>
          <cell r="FJ58">
            <v>4</v>
          </cell>
          <cell r="FK58">
            <v>2</v>
          </cell>
          <cell r="FL58">
            <v>5</v>
          </cell>
          <cell r="FM58">
            <v>4</v>
          </cell>
          <cell r="FN58">
            <v>5</v>
          </cell>
          <cell r="FO58">
            <v>5</v>
          </cell>
          <cell r="FP58">
            <v>5</v>
          </cell>
          <cell r="FQ58">
            <v>6</v>
          </cell>
          <cell r="FR58">
            <v>4</v>
          </cell>
          <cell r="FS58">
            <v>2</v>
          </cell>
          <cell r="FT58">
            <v>2</v>
          </cell>
          <cell r="FU58">
            <v>5</v>
          </cell>
          <cell r="FV58">
            <v>4</v>
          </cell>
          <cell r="FW58">
            <v>2</v>
          </cell>
          <cell r="FX58">
            <v>4</v>
          </cell>
          <cell r="FY58">
            <v>2</v>
          </cell>
          <cell r="FZ58">
            <v>2</v>
          </cell>
          <cell r="GA58">
            <v>4</v>
          </cell>
          <cell r="GB58">
            <v>3</v>
          </cell>
          <cell r="GC58">
            <v>3</v>
          </cell>
          <cell r="GD58">
            <v>3</v>
          </cell>
          <cell r="GE58">
            <v>3</v>
          </cell>
          <cell r="GF58">
            <v>4</v>
          </cell>
          <cell r="GG58">
            <v>4</v>
          </cell>
          <cell r="GH58">
            <v>5</v>
          </cell>
          <cell r="GI58">
            <v>5</v>
          </cell>
          <cell r="GJ58">
            <v>5</v>
          </cell>
          <cell r="GK58">
            <v>2</v>
          </cell>
          <cell r="GL58">
            <v>4</v>
          </cell>
          <cell r="GM58">
            <v>2</v>
          </cell>
          <cell r="GN58">
            <v>3</v>
          </cell>
          <cell r="GO58">
            <v>5</v>
          </cell>
          <cell r="GP58">
            <v>5</v>
          </cell>
          <cell r="GQ58">
            <v>2</v>
          </cell>
          <cell r="GR58">
            <v>3</v>
          </cell>
          <cell r="GS58">
            <v>3</v>
          </cell>
          <cell r="GT58">
            <v>6</v>
          </cell>
          <cell r="GU58">
            <v>6</v>
          </cell>
          <cell r="GV58">
            <v>4</v>
          </cell>
        </row>
        <row r="59">
          <cell r="A59" t="str">
            <v>Verdell Bellamy</v>
          </cell>
          <cell r="B59" t="str">
            <v>McKinley</v>
          </cell>
          <cell r="C59">
            <v>41214</v>
          </cell>
          <cell r="D59">
            <v>41214</v>
          </cell>
          <cell r="E59" t="str">
            <v>Female</v>
          </cell>
          <cell r="F59" t="str">
            <v>Black or African-American</v>
          </cell>
          <cell r="H59" t="str">
            <v>Bachelors</v>
          </cell>
          <cell r="J59">
            <v>18</v>
          </cell>
          <cell r="K59" t="str">
            <v>Math</v>
          </cell>
          <cell r="M59" t="str">
            <v>10,11,12</v>
          </cell>
          <cell r="O59">
            <v>19</v>
          </cell>
          <cell r="P59">
            <v>16</v>
          </cell>
          <cell r="Q59" t="str">
            <v>We have one-to-one digital devices in the classroom.</v>
          </cell>
          <cell r="R59">
            <v>0</v>
          </cell>
          <cell r="S59">
            <v>1</v>
          </cell>
          <cell r="T59">
            <v>5</v>
          </cell>
          <cell r="U59">
            <v>5</v>
          </cell>
          <cell r="V59">
            <v>5</v>
          </cell>
          <cell r="W59">
            <v>5</v>
          </cell>
          <cell r="X59">
            <v>5</v>
          </cell>
          <cell r="Y59">
            <v>5</v>
          </cell>
          <cell r="Z59">
            <v>5</v>
          </cell>
          <cell r="AA59">
            <v>3</v>
          </cell>
          <cell r="AB59">
            <v>3</v>
          </cell>
          <cell r="AC59">
            <v>4</v>
          </cell>
          <cell r="AD59">
            <v>1</v>
          </cell>
          <cell r="AE59">
            <v>2</v>
          </cell>
          <cell r="AF59">
            <v>3</v>
          </cell>
          <cell r="AG59">
            <v>1</v>
          </cell>
          <cell r="AH59">
            <v>1</v>
          </cell>
          <cell r="AI59">
            <v>1</v>
          </cell>
          <cell r="AJ59">
            <v>3</v>
          </cell>
          <cell r="AK59">
            <v>3</v>
          </cell>
          <cell r="AL59">
            <v>5</v>
          </cell>
          <cell r="AM59">
            <v>5</v>
          </cell>
          <cell r="AN59">
            <v>5</v>
          </cell>
          <cell r="AO59">
            <v>2</v>
          </cell>
          <cell r="AP59">
            <v>5</v>
          </cell>
          <cell r="AQ59">
            <v>4</v>
          </cell>
          <cell r="AR59">
            <v>5</v>
          </cell>
          <cell r="AS59">
            <v>5</v>
          </cell>
          <cell r="AT59">
            <v>4</v>
          </cell>
          <cell r="AU59">
            <v>4</v>
          </cell>
          <cell r="AV59">
            <v>5</v>
          </cell>
          <cell r="AW59">
            <v>5</v>
          </cell>
          <cell r="AX59">
            <v>5</v>
          </cell>
          <cell r="AY59">
            <v>5</v>
          </cell>
          <cell r="AZ59">
            <v>5</v>
          </cell>
          <cell r="BA59">
            <v>5</v>
          </cell>
          <cell r="BB59">
            <v>5</v>
          </cell>
          <cell r="BC59">
            <v>5</v>
          </cell>
          <cell r="BD59">
            <v>5</v>
          </cell>
          <cell r="BE59">
            <v>5</v>
          </cell>
          <cell r="BF59">
            <v>5</v>
          </cell>
          <cell r="BG59">
            <v>5</v>
          </cell>
          <cell r="BH59">
            <v>5</v>
          </cell>
          <cell r="BI59">
            <v>5</v>
          </cell>
          <cell r="BJ59">
            <v>6</v>
          </cell>
          <cell r="BK59">
            <v>5</v>
          </cell>
          <cell r="BL59">
            <v>6</v>
          </cell>
          <cell r="BM59">
            <v>6</v>
          </cell>
          <cell r="BN59">
            <v>1</v>
          </cell>
          <cell r="BO59">
            <v>6</v>
          </cell>
          <cell r="BP59">
            <v>6</v>
          </cell>
          <cell r="BQ59">
            <v>5</v>
          </cell>
          <cell r="BR59">
            <v>6</v>
          </cell>
          <cell r="BS59">
            <v>6</v>
          </cell>
          <cell r="BT59">
            <v>6</v>
          </cell>
          <cell r="BU59">
            <v>6</v>
          </cell>
          <cell r="BV59">
            <v>6</v>
          </cell>
          <cell r="BW59">
            <v>6</v>
          </cell>
          <cell r="BX59">
            <v>6</v>
          </cell>
          <cell r="BY59">
            <v>6</v>
          </cell>
          <cell r="BZ59">
            <v>6</v>
          </cell>
          <cell r="CA59">
            <v>1</v>
          </cell>
          <cell r="CB59">
            <v>3</v>
          </cell>
          <cell r="CC59">
            <v>5</v>
          </cell>
          <cell r="CD59">
            <v>5</v>
          </cell>
          <cell r="CE59">
            <v>3</v>
          </cell>
          <cell r="CF59">
            <v>3</v>
          </cell>
          <cell r="CG59">
            <v>5</v>
          </cell>
          <cell r="CH59">
            <v>2</v>
          </cell>
          <cell r="CI59">
            <v>3</v>
          </cell>
          <cell r="CJ59">
            <v>6</v>
          </cell>
          <cell r="CK59">
            <v>3</v>
          </cell>
          <cell r="CL59">
            <v>6</v>
          </cell>
          <cell r="CM59">
            <v>2</v>
          </cell>
          <cell r="CN59">
            <v>6</v>
          </cell>
          <cell r="CO59">
            <v>6</v>
          </cell>
          <cell r="CP59">
            <v>6</v>
          </cell>
          <cell r="CQ59">
            <v>6</v>
          </cell>
          <cell r="CR59">
            <v>6</v>
          </cell>
          <cell r="CS59">
            <v>6</v>
          </cell>
          <cell r="CT59">
            <v>6</v>
          </cell>
          <cell r="CU59">
            <v>3</v>
          </cell>
          <cell r="CV59">
            <v>2</v>
          </cell>
          <cell r="CW59">
            <v>6</v>
          </cell>
          <cell r="CX59">
            <v>6</v>
          </cell>
          <cell r="CY59">
            <v>6</v>
          </cell>
          <cell r="CZ59">
            <v>6</v>
          </cell>
          <cell r="DA59">
            <v>6</v>
          </cell>
          <cell r="DB59">
            <v>6</v>
          </cell>
          <cell r="DC59">
            <v>6</v>
          </cell>
          <cell r="DD59">
            <v>6</v>
          </cell>
          <cell r="DE59">
            <v>6</v>
          </cell>
          <cell r="DF59">
            <v>6</v>
          </cell>
          <cell r="DG59">
            <v>1</v>
          </cell>
          <cell r="DH59">
            <v>3</v>
          </cell>
          <cell r="DI59">
            <v>5</v>
          </cell>
          <cell r="DJ59">
            <v>5</v>
          </cell>
          <cell r="DK59">
            <v>3</v>
          </cell>
          <cell r="DL59">
            <v>3</v>
          </cell>
          <cell r="DM59">
            <v>5</v>
          </cell>
          <cell r="DN59">
            <v>2</v>
          </cell>
          <cell r="DO59">
            <v>3</v>
          </cell>
          <cell r="DP59">
            <v>6</v>
          </cell>
          <cell r="DQ59">
            <v>3</v>
          </cell>
          <cell r="DR59">
            <v>6</v>
          </cell>
          <cell r="DS59">
            <v>2</v>
          </cell>
          <cell r="DT59">
            <v>6</v>
          </cell>
          <cell r="DU59">
            <v>6</v>
          </cell>
          <cell r="DV59">
            <v>6</v>
          </cell>
          <cell r="DW59">
            <v>6</v>
          </cell>
          <cell r="DX59">
            <v>6</v>
          </cell>
          <cell r="DY59">
            <v>6</v>
          </cell>
          <cell r="DZ59">
            <v>6</v>
          </cell>
          <cell r="EA59">
            <v>3</v>
          </cell>
          <cell r="EB59">
            <v>2</v>
          </cell>
          <cell r="EC59">
            <v>5</v>
          </cell>
          <cell r="ED59">
            <v>6</v>
          </cell>
          <cell r="EE59">
            <v>2</v>
          </cell>
          <cell r="EF59">
            <v>5</v>
          </cell>
          <cell r="EG59">
            <v>5</v>
          </cell>
          <cell r="EH59">
            <v>6</v>
          </cell>
          <cell r="EI59">
            <v>6</v>
          </cell>
          <cell r="EJ59">
            <v>6</v>
          </cell>
          <cell r="EK59">
            <v>6</v>
          </cell>
          <cell r="EL59">
            <v>6</v>
          </cell>
          <cell r="EM59">
            <v>4</v>
          </cell>
          <cell r="EN59">
            <v>6</v>
          </cell>
          <cell r="EO59">
            <v>6</v>
          </cell>
          <cell r="EP59">
            <v>6</v>
          </cell>
          <cell r="EQ59">
            <v>6</v>
          </cell>
          <cell r="ER59">
            <v>6</v>
          </cell>
          <cell r="ES59">
            <v>6</v>
          </cell>
          <cell r="ET59">
            <v>5</v>
          </cell>
          <cell r="EU59">
            <v>5</v>
          </cell>
          <cell r="EV59">
            <v>6</v>
          </cell>
          <cell r="EW59">
            <v>5</v>
          </cell>
          <cell r="EX59">
            <v>6</v>
          </cell>
          <cell r="EY59">
            <v>5</v>
          </cell>
          <cell r="EZ59">
            <v>6</v>
          </cell>
          <cell r="FA59">
            <v>6</v>
          </cell>
          <cell r="FB59">
            <v>6</v>
          </cell>
          <cell r="FC59">
            <v>6</v>
          </cell>
          <cell r="FD59">
            <v>6</v>
          </cell>
          <cell r="FE59">
            <v>6</v>
          </cell>
          <cell r="FF59">
            <v>6</v>
          </cell>
          <cell r="FG59">
            <v>6</v>
          </cell>
          <cell r="FH59">
            <v>6</v>
          </cell>
          <cell r="FI59">
            <v>6</v>
          </cell>
          <cell r="FJ59">
            <v>6</v>
          </cell>
          <cell r="FK59">
            <v>6</v>
          </cell>
          <cell r="FL59">
            <v>6</v>
          </cell>
          <cell r="FM59">
            <v>6</v>
          </cell>
          <cell r="FN59">
            <v>6</v>
          </cell>
          <cell r="FO59">
            <v>6</v>
          </cell>
          <cell r="FP59">
            <v>6</v>
          </cell>
          <cell r="FQ59">
            <v>6</v>
          </cell>
          <cell r="FR59">
            <v>6</v>
          </cell>
          <cell r="FS59">
            <v>1</v>
          </cell>
          <cell r="FT59">
            <v>4</v>
          </cell>
          <cell r="FU59">
            <v>6</v>
          </cell>
          <cell r="FV59">
            <v>6</v>
          </cell>
          <cell r="FW59">
            <v>4</v>
          </cell>
          <cell r="FX59">
            <v>5</v>
          </cell>
          <cell r="FY59">
            <v>6</v>
          </cell>
          <cell r="FZ59">
            <v>2</v>
          </cell>
          <cell r="GA59">
            <v>3</v>
          </cell>
          <cell r="GB59">
            <v>6</v>
          </cell>
          <cell r="GC59">
            <v>3</v>
          </cell>
          <cell r="GD59">
            <v>6</v>
          </cell>
          <cell r="GE59">
            <v>4</v>
          </cell>
          <cell r="GF59">
            <v>6</v>
          </cell>
          <cell r="GG59">
            <v>6</v>
          </cell>
          <cell r="GH59">
            <v>6</v>
          </cell>
          <cell r="GI59">
            <v>6</v>
          </cell>
          <cell r="GJ59">
            <v>6</v>
          </cell>
          <cell r="GK59">
            <v>6</v>
          </cell>
          <cell r="GL59">
            <v>3</v>
          </cell>
          <cell r="GM59">
            <v>3</v>
          </cell>
          <cell r="GN59">
            <v>4</v>
          </cell>
          <cell r="GO59">
            <v>6</v>
          </cell>
          <cell r="GP59">
            <v>6</v>
          </cell>
          <cell r="GQ59">
            <v>6</v>
          </cell>
          <cell r="GR59">
            <v>6</v>
          </cell>
          <cell r="GS59">
            <v>6</v>
          </cell>
          <cell r="GT59">
            <v>6</v>
          </cell>
          <cell r="GU59">
            <v>6</v>
          </cell>
          <cell r="GV59">
            <v>6</v>
          </cell>
        </row>
        <row r="60">
          <cell r="A60" t="str">
            <v>Cecille Boykin</v>
          </cell>
          <cell r="B60" t="str">
            <v>McKinley</v>
          </cell>
          <cell r="C60">
            <v>41219</v>
          </cell>
          <cell r="D60">
            <v>41219</v>
          </cell>
          <cell r="E60" t="str">
            <v>Male</v>
          </cell>
          <cell r="F60" t="str">
            <v>White</v>
          </cell>
          <cell r="H60" t="str">
            <v>Masters</v>
          </cell>
          <cell r="J60">
            <v>13</v>
          </cell>
          <cell r="K60" t="str">
            <v>Foreign Language</v>
          </cell>
          <cell r="M60" t="str">
            <v>9,10,11,12</v>
          </cell>
          <cell r="O60">
            <v>14</v>
          </cell>
          <cell r="P60">
            <v>8</v>
          </cell>
          <cell r="Q60" t="str">
            <v>We have one-to-one digital devices in the classroom.</v>
          </cell>
          <cell r="R60">
            <v>0</v>
          </cell>
          <cell r="S60">
            <v>1</v>
          </cell>
          <cell r="T60">
            <v>5</v>
          </cell>
          <cell r="U60">
            <v>5</v>
          </cell>
          <cell r="V60">
            <v>5</v>
          </cell>
          <cell r="W60">
            <v>5</v>
          </cell>
          <cell r="X60">
            <v>5</v>
          </cell>
          <cell r="Y60">
            <v>5</v>
          </cell>
          <cell r="Z60">
            <v>5</v>
          </cell>
          <cell r="AA60">
            <v>2</v>
          </cell>
          <cell r="AB60">
            <v>4</v>
          </cell>
          <cell r="AC60">
            <v>4</v>
          </cell>
          <cell r="AD60">
            <v>3</v>
          </cell>
          <cell r="AE60">
            <v>4</v>
          </cell>
          <cell r="AF60">
            <v>3</v>
          </cell>
          <cell r="AG60">
            <v>3</v>
          </cell>
          <cell r="AH60">
            <v>4</v>
          </cell>
          <cell r="AI60">
            <v>4</v>
          </cell>
          <cell r="AJ60">
            <v>5</v>
          </cell>
          <cell r="AK60">
            <v>4</v>
          </cell>
          <cell r="AL60">
            <v>5</v>
          </cell>
          <cell r="AM60">
            <v>5</v>
          </cell>
          <cell r="AN60">
            <v>5</v>
          </cell>
          <cell r="AO60">
            <v>5</v>
          </cell>
          <cell r="AP60">
            <v>4</v>
          </cell>
          <cell r="AQ60">
            <v>4</v>
          </cell>
          <cell r="AR60">
            <v>4</v>
          </cell>
          <cell r="AS60">
            <v>4</v>
          </cell>
          <cell r="AT60">
            <v>4</v>
          </cell>
          <cell r="AU60">
            <v>4</v>
          </cell>
          <cell r="AV60">
            <v>3</v>
          </cell>
          <cell r="AW60">
            <v>4</v>
          </cell>
          <cell r="AX60">
            <v>5</v>
          </cell>
          <cell r="AY60">
            <v>5</v>
          </cell>
          <cell r="AZ60">
            <v>5</v>
          </cell>
          <cell r="BA60">
            <v>4</v>
          </cell>
          <cell r="BB60">
            <v>4</v>
          </cell>
          <cell r="BC60">
            <v>4</v>
          </cell>
          <cell r="BD60">
            <v>4</v>
          </cell>
          <cell r="BE60">
            <v>4</v>
          </cell>
          <cell r="BF60">
            <v>5</v>
          </cell>
          <cell r="BG60">
            <v>5</v>
          </cell>
          <cell r="BH60">
            <v>3</v>
          </cell>
          <cell r="BI60">
            <v>3</v>
          </cell>
          <cell r="BJ60">
            <v>4</v>
          </cell>
          <cell r="BK60">
            <v>4</v>
          </cell>
          <cell r="BL60">
            <v>4</v>
          </cell>
          <cell r="BM60">
            <v>3</v>
          </cell>
          <cell r="BN60">
            <v>2</v>
          </cell>
          <cell r="BO60">
            <v>4</v>
          </cell>
          <cell r="BP60">
            <v>5</v>
          </cell>
          <cell r="BQ60">
            <v>4</v>
          </cell>
          <cell r="BR60">
            <v>4</v>
          </cell>
          <cell r="BS60">
            <v>3</v>
          </cell>
          <cell r="BT60">
            <v>2</v>
          </cell>
          <cell r="BU60">
            <v>5</v>
          </cell>
          <cell r="BV60">
            <v>5</v>
          </cell>
          <cell r="BW60">
            <v>4</v>
          </cell>
          <cell r="BX60">
            <v>4</v>
          </cell>
          <cell r="BY60">
            <v>6</v>
          </cell>
          <cell r="BZ60">
            <v>3</v>
          </cell>
          <cell r="CA60">
            <v>6</v>
          </cell>
          <cell r="CB60">
            <v>3</v>
          </cell>
          <cell r="CC60">
            <v>4</v>
          </cell>
          <cell r="CD60">
            <v>2</v>
          </cell>
          <cell r="CE60">
            <v>1</v>
          </cell>
          <cell r="CF60">
            <v>1</v>
          </cell>
          <cell r="CG60">
            <v>2</v>
          </cell>
          <cell r="CH60">
            <v>3</v>
          </cell>
          <cell r="CI60">
            <v>3</v>
          </cell>
          <cell r="CJ60">
            <v>1</v>
          </cell>
          <cell r="CK60">
            <v>1</v>
          </cell>
          <cell r="CL60">
            <v>1</v>
          </cell>
          <cell r="CM60">
            <v>3</v>
          </cell>
          <cell r="CN60">
            <v>2</v>
          </cell>
          <cell r="CO60">
            <v>4</v>
          </cell>
          <cell r="CP60">
            <v>6</v>
          </cell>
          <cell r="CQ60">
            <v>6</v>
          </cell>
          <cell r="CR60">
            <v>6</v>
          </cell>
          <cell r="CS60">
            <v>6</v>
          </cell>
          <cell r="CT60">
            <v>6</v>
          </cell>
          <cell r="CU60">
            <v>3</v>
          </cell>
          <cell r="CV60">
            <v>1</v>
          </cell>
          <cell r="CW60">
            <v>6</v>
          </cell>
          <cell r="CX60">
            <v>6</v>
          </cell>
          <cell r="CY60">
            <v>4</v>
          </cell>
          <cell r="CZ60">
            <v>1</v>
          </cell>
          <cell r="DA60">
            <v>1</v>
          </cell>
          <cell r="DB60">
            <v>6</v>
          </cell>
          <cell r="DC60">
            <v>3</v>
          </cell>
          <cell r="DD60">
            <v>1</v>
          </cell>
          <cell r="DE60">
            <v>4</v>
          </cell>
          <cell r="DF60">
            <v>2</v>
          </cell>
          <cell r="DG60">
            <v>2</v>
          </cell>
          <cell r="DH60">
            <v>4</v>
          </cell>
          <cell r="DI60">
            <v>4</v>
          </cell>
          <cell r="DJ60">
            <v>2</v>
          </cell>
          <cell r="DK60">
            <v>1</v>
          </cell>
          <cell r="DL60">
            <v>1</v>
          </cell>
          <cell r="DM60">
            <v>2</v>
          </cell>
          <cell r="DN60">
            <v>3</v>
          </cell>
          <cell r="DO60">
            <v>3</v>
          </cell>
          <cell r="DP60">
            <v>1</v>
          </cell>
          <cell r="DQ60">
            <v>1</v>
          </cell>
          <cell r="DR60">
            <v>1</v>
          </cell>
          <cell r="DS60">
            <v>3</v>
          </cell>
          <cell r="DT60">
            <v>2</v>
          </cell>
          <cell r="DU60">
            <v>4</v>
          </cell>
          <cell r="DV60">
            <v>6</v>
          </cell>
          <cell r="DW60">
            <v>6</v>
          </cell>
          <cell r="DX60">
            <v>6</v>
          </cell>
          <cell r="DY60">
            <v>6</v>
          </cell>
          <cell r="DZ60">
            <v>6</v>
          </cell>
          <cell r="EA60">
            <v>2</v>
          </cell>
          <cell r="EB60">
            <v>1</v>
          </cell>
          <cell r="EC60">
            <v>1</v>
          </cell>
          <cell r="ED60">
            <v>6</v>
          </cell>
          <cell r="EE60">
            <v>1</v>
          </cell>
          <cell r="EF60">
            <v>1</v>
          </cell>
          <cell r="EG60">
            <v>1</v>
          </cell>
          <cell r="EH60">
            <v>3</v>
          </cell>
          <cell r="EI60">
            <v>3</v>
          </cell>
          <cell r="EJ60">
            <v>1</v>
          </cell>
          <cell r="EK60">
            <v>5</v>
          </cell>
          <cell r="EL60">
            <v>4</v>
          </cell>
          <cell r="EM60">
            <v>3</v>
          </cell>
          <cell r="EN60">
            <v>3</v>
          </cell>
          <cell r="EO60">
            <v>4</v>
          </cell>
          <cell r="EP60">
            <v>4</v>
          </cell>
          <cell r="EQ60">
            <v>2</v>
          </cell>
          <cell r="ER60">
            <v>2</v>
          </cell>
          <cell r="ES60">
            <v>3</v>
          </cell>
          <cell r="ET60">
            <v>5</v>
          </cell>
          <cell r="EU60">
            <v>4</v>
          </cell>
          <cell r="EV60">
            <v>3</v>
          </cell>
          <cell r="EW60">
            <v>3</v>
          </cell>
          <cell r="EX60">
            <v>3</v>
          </cell>
          <cell r="EY60">
            <v>4</v>
          </cell>
          <cell r="EZ60">
            <v>4</v>
          </cell>
          <cell r="FA60">
            <v>6</v>
          </cell>
          <cell r="FB60">
            <v>6</v>
          </cell>
          <cell r="FC60">
            <v>6</v>
          </cell>
          <cell r="FD60">
            <v>6</v>
          </cell>
          <cell r="FE60">
            <v>6</v>
          </cell>
          <cell r="FF60">
            <v>6</v>
          </cell>
          <cell r="FG60">
            <v>3</v>
          </cell>
          <cell r="FH60">
            <v>4</v>
          </cell>
          <cell r="FI60">
            <v>6</v>
          </cell>
          <cell r="FJ60">
            <v>6</v>
          </cell>
          <cell r="FK60">
            <v>6</v>
          </cell>
          <cell r="FL60">
            <v>3</v>
          </cell>
          <cell r="FM60">
            <v>4</v>
          </cell>
          <cell r="FN60">
            <v>5</v>
          </cell>
          <cell r="FO60">
            <v>6</v>
          </cell>
          <cell r="FP60">
            <v>1</v>
          </cell>
          <cell r="FQ60">
            <v>6</v>
          </cell>
          <cell r="FR60">
            <v>5</v>
          </cell>
          <cell r="FS60">
            <v>5</v>
          </cell>
          <cell r="FT60">
            <v>6</v>
          </cell>
          <cell r="FU60">
            <v>5</v>
          </cell>
          <cell r="FV60">
            <v>5</v>
          </cell>
          <cell r="FW60">
            <v>4</v>
          </cell>
          <cell r="FX60">
            <v>4</v>
          </cell>
          <cell r="FY60">
            <v>5</v>
          </cell>
          <cell r="FZ60">
            <v>5</v>
          </cell>
          <cell r="GA60">
            <v>5</v>
          </cell>
          <cell r="GB60">
            <v>5</v>
          </cell>
          <cell r="GC60">
            <v>5</v>
          </cell>
          <cell r="GD60">
            <v>4</v>
          </cell>
          <cell r="GE60">
            <v>5</v>
          </cell>
          <cell r="GF60">
            <v>6</v>
          </cell>
          <cell r="GG60">
            <v>6</v>
          </cell>
          <cell r="GH60">
            <v>6</v>
          </cell>
          <cell r="GI60">
            <v>6</v>
          </cell>
          <cell r="GJ60">
            <v>6</v>
          </cell>
          <cell r="GK60">
            <v>6</v>
          </cell>
          <cell r="GL60">
            <v>5</v>
          </cell>
          <cell r="GM60">
            <v>5</v>
          </cell>
          <cell r="GN60">
            <v>4</v>
          </cell>
          <cell r="GO60">
            <v>5</v>
          </cell>
          <cell r="GP60">
            <v>6</v>
          </cell>
          <cell r="GQ60">
            <v>3</v>
          </cell>
          <cell r="GR60">
            <v>3</v>
          </cell>
          <cell r="GS60">
            <v>3</v>
          </cell>
          <cell r="GT60">
            <v>5</v>
          </cell>
          <cell r="GU60">
            <v>4</v>
          </cell>
          <cell r="GV60">
            <v>5</v>
          </cell>
        </row>
        <row r="61">
          <cell r="A61" t="str">
            <v>Rubie Yoon</v>
          </cell>
          <cell r="B61" t="str">
            <v>McKinley</v>
          </cell>
          <cell r="C61">
            <v>41221</v>
          </cell>
          <cell r="D61">
            <v>41221</v>
          </cell>
          <cell r="E61" t="str">
            <v>Female</v>
          </cell>
          <cell r="F61" t="str">
            <v>White</v>
          </cell>
          <cell r="H61" t="str">
            <v>Bachelors</v>
          </cell>
          <cell r="J61">
            <v>3</v>
          </cell>
          <cell r="K61" t="str">
            <v>Social Studies</v>
          </cell>
          <cell r="M61" t="str">
            <v>9,10,11,12</v>
          </cell>
          <cell r="O61">
            <v>28</v>
          </cell>
          <cell r="P61">
            <v>3</v>
          </cell>
          <cell r="Q61" t="str">
            <v>We have one-to-one digital devices in the classroom.</v>
          </cell>
          <cell r="R61">
            <v>0</v>
          </cell>
          <cell r="S61">
            <v>1</v>
          </cell>
          <cell r="T61">
            <v>5</v>
          </cell>
          <cell r="U61">
            <v>5</v>
          </cell>
          <cell r="V61">
            <v>5</v>
          </cell>
          <cell r="W61">
            <v>5</v>
          </cell>
          <cell r="X61">
            <v>5</v>
          </cell>
          <cell r="Y61">
            <v>5</v>
          </cell>
          <cell r="Z61">
            <v>5</v>
          </cell>
          <cell r="AA61">
            <v>3</v>
          </cell>
          <cell r="AB61">
            <v>3</v>
          </cell>
          <cell r="AC61">
            <v>3</v>
          </cell>
          <cell r="AD61">
            <v>1</v>
          </cell>
          <cell r="AE61">
            <v>3</v>
          </cell>
          <cell r="AF61">
            <v>3</v>
          </cell>
          <cell r="AG61">
            <v>2</v>
          </cell>
          <cell r="AH61">
            <v>3</v>
          </cell>
          <cell r="AI61">
            <v>4</v>
          </cell>
          <cell r="AJ61">
            <v>4</v>
          </cell>
          <cell r="AK61">
            <v>4</v>
          </cell>
          <cell r="AL61">
            <v>5</v>
          </cell>
          <cell r="AM61">
            <v>5</v>
          </cell>
          <cell r="AN61">
            <v>5</v>
          </cell>
          <cell r="AO61">
            <v>4</v>
          </cell>
          <cell r="AP61">
            <v>5</v>
          </cell>
          <cell r="AQ61">
            <v>4</v>
          </cell>
          <cell r="AR61">
            <v>4</v>
          </cell>
          <cell r="AS61">
            <v>5</v>
          </cell>
          <cell r="AT61">
            <v>5</v>
          </cell>
          <cell r="AU61">
            <v>5</v>
          </cell>
          <cell r="AV61">
            <v>5</v>
          </cell>
          <cell r="AW61">
            <v>5</v>
          </cell>
          <cell r="AX61">
            <v>5</v>
          </cell>
          <cell r="AY61">
            <v>5</v>
          </cell>
          <cell r="AZ61">
            <v>5</v>
          </cell>
          <cell r="BA61">
            <v>5</v>
          </cell>
          <cell r="BB61">
            <v>5</v>
          </cell>
          <cell r="BC61">
            <v>5</v>
          </cell>
          <cell r="BD61">
            <v>5</v>
          </cell>
          <cell r="BE61">
            <v>5</v>
          </cell>
          <cell r="BF61">
            <v>5</v>
          </cell>
          <cell r="BG61">
            <v>5</v>
          </cell>
          <cell r="BH61">
            <v>5</v>
          </cell>
          <cell r="BI61">
            <v>3</v>
          </cell>
          <cell r="BJ61">
            <v>4</v>
          </cell>
          <cell r="BK61">
            <v>4</v>
          </cell>
          <cell r="BL61">
            <v>5</v>
          </cell>
          <cell r="BM61">
            <v>3</v>
          </cell>
          <cell r="BN61">
            <v>2</v>
          </cell>
          <cell r="BO61">
            <v>2</v>
          </cell>
          <cell r="BP61">
            <v>4</v>
          </cell>
          <cell r="BQ61">
            <v>4</v>
          </cell>
          <cell r="BR61">
            <v>4</v>
          </cell>
          <cell r="BS61">
            <v>3</v>
          </cell>
          <cell r="BT61">
            <v>2</v>
          </cell>
          <cell r="BU61">
            <v>5</v>
          </cell>
          <cell r="BV61">
            <v>4</v>
          </cell>
          <cell r="BW61">
            <v>2</v>
          </cell>
          <cell r="BX61">
            <v>3</v>
          </cell>
          <cell r="BY61">
            <v>4</v>
          </cell>
          <cell r="BZ61">
            <v>2</v>
          </cell>
          <cell r="CA61">
            <v>3</v>
          </cell>
          <cell r="CB61">
            <v>3</v>
          </cell>
          <cell r="CC61">
            <v>5</v>
          </cell>
          <cell r="CD61">
            <v>5</v>
          </cell>
          <cell r="CE61">
            <v>1</v>
          </cell>
          <cell r="CF61">
            <v>1</v>
          </cell>
          <cell r="CG61">
            <v>2</v>
          </cell>
          <cell r="CH61">
            <v>1</v>
          </cell>
          <cell r="CI61">
            <v>2</v>
          </cell>
          <cell r="CJ61">
            <v>1</v>
          </cell>
          <cell r="CK61">
            <v>1</v>
          </cell>
          <cell r="CL61">
            <v>1</v>
          </cell>
          <cell r="CM61">
            <v>3</v>
          </cell>
          <cell r="CN61">
            <v>1</v>
          </cell>
          <cell r="CO61">
            <v>1</v>
          </cell>
          <cell r="CP61">
            <v>4</v>
          </cell>
          <cell r="CQ61">
            <v>6</v>
          </cell>
          <cell r="CR61">
            <v>6</v>
          </cell>
          <cell r="CS61">
            <v>5</v>
          </cell>
          <cell r="CT61">
            <v>6</v>
          </cell>
          <cell r="CU61">
            <v>2</v>
          </cell>
          <cell r="CV61">
            <v>1</v>
          </cell>
          <cell r="CW61">
            <v>6</v>
          </cell>
          <cell r="CX61">
            <v>6</v>
          </cell>
          <cell r="CY61">
            <v>1</v>
          </cell>
          <cell r="CZ61">
            <v>1</v>
          </cell>
          <cell r="DA61">
            <v>1</v>
          </cell>
          <cell r="DB61">
            <v>6</v>
          </cell>
          <cell r="DC61">
            <v>4</v>
          </cell>
          <cell r="DD61">
            <v>1</v>
          </cell>
          <cell r="DE61">
            <v>2</v>
          </cell>
          <cell r="DF61">
            <v>1</v>
          </cell>
          <cell r="DG61">
            <v>1</v>
          </cell>
          <cell r="DH61">
            <v>1</v>
          </cell>
          <cell r="DI61">
            <v>3</v>
          </cell>
          <cell r="DJ61">
            <v>3</v>
          </cell>
          <cell r="DK61">
            <v>1</v>
          </cell>
          <cell r="DL61">
            <v>2</v>
          </cell>
          <cell r="DM61">
            <v>2</v>
          </cell>
          <cell r="DN61">
            <v>1</v>
          </cell>
          <cell r="DO61">
            <v>3</v>
          </cell>
          <cell r="DP61">
            <v>1</v>
          </cell>
          <cell r="DQ61">
            <v>2</v>
          </cell>
          <cell r="DR61">
            <v>2</v>
          </cell>
          <cell r="DS61">
            <v>3</v>
          </cell>
          <cell r="DT61">
            <v>3</v>
          </cell>
          <cell r="DU61">
            <v>1</v>
          </cell>
          <cell r="DV61">
            <v>2</v>
          </cell>
          <cell r="DW61">
            <v>5</v>
          </cell>
          <cell r="DX61">
            <v>6</v>
          </cell>
          <cell r="DY61">
            <v>3</v>
          </cell>
          <cell r="DZ61">
            <v>6</v>
          </cell>
          <cell r="EA61">
            <v>4</v>
          </cell>
          <cell r="EB61">
            <v>1</v>
          </cell>
          <cell r="EC61">
            <v>1</v>
          </cell>
          <cell r="ED61">
            <v>6</v>
          </cell>
          <cell r="EE61">
            <v>2</v>
          </cell>
          <cell r="EF61">
            <v>1</v>
          </cell>
          <cell r="EG61">
            <v>1</v>
          </cell>
          <cell r="EH61">
            <v>1</v>
          </cell>
          <cell r="EI61">
            <v>1</v>
          </cell>
          <cell r="EJ61">
            <v>1</v>
          </cell>
          <cell r="EK61">
            <v>6</v>
          </cell>
          <cell r="EL61">
            <v>5</v>
          </cell>
          <cell r="EM61">
            <v>4</v>
          </cell>
          <cell r="EN61">
            <v>4</v>
          </cell>
          <cell r="EO61">
            <v>6</v>
          </cell>
          <cell r="EP61">
            <v>5</v>
          </cell>
          <cell r="EQ61">
            <v>3</v>
          </cell>
          <cell r="ER61">
            <v>4</v>
          </cell>
          <cell r="ES61">
            <v>6</v>
          </cell>
          <cell r="ET61">
            <v>3</v>
          </cell>
          <cell r="EU61">
            <v>4</v>
          </cell>
          <cell r="EV61">
            <v>3</v>
          </cell>
          <cell r="EW61">
            <v>4</v>
          </cell>
          <cell r="EX61">
            <v>4</v>
          </cell>
          <cell r="EY61">
            <v>5</v>
          </cell>
          <cell r="EZ61">
            <v>4</v>
          </cell>
          <cell r="FA61">
            <v>5</v>
          </cell>
          <cell r="FB61">
            <v>5</v>
          </cell>
          <cell r="FC61">
            <v>6</v>
          </cell>
          <cell r="FD61">
            <v>6</v>
          </cell>
          <cell r="FE61">
            <v>6</v>
          </cell>
          <cell r="FF61">
            <v>6</v>
          </cell>
          <cell r="FG61">
            <v>6</v>
          </cell>
          <cell r="FH61">
            <v>6</v>
          </cell>
          <cell r="FI61">
            <v>6</v>
          </cell>
          <cell r="FJ61">
            <v>6</v>
          </cell>
          <cell r="FK61">
            <v>4</v>
          </cell>
          <cell r="FL61">
            <v>6</v>
          </cell>
          <cell r="FM61">
            <v>6</v>
          </cell>
          <cell r="FN61">
            <v>6</v>
          </cell>
          <cell r="FO61">
            <v>6</v>
          </cell>
          <cell r="FP61">
            <v>5</v>
          </cell>
          <cell r="FQ61">
            <v>6</v>
          </cell>
          <cell r="FR61">
            <v>2</v>
          </cell>
          <cell r="FS61">
            <v>1</v>
          </cell>
          <cell r="FT61">
            <v>1</v>
          </cell>
          <cell r="FU61">
            <v>6</v>
          </cell>
          <cell r="FV61">
            <v>5</v>
          </cell>
          <cell r="FW61">
            <v>1</v>
          </cell>
          <cell r="FX61">
            <v>1</v>
          </cell>
          <cell r="FY61">
            <v>3</v>
          </cell>
          <cell r="FZ61">
            <v>1</v>
          </cell>
          <cell r="GA61">
            <v>1</v>
          </cell>
          <cell r="GB61">
            <v>1</v>
          </cell>
          <cell r="GC61">
            <v>1</v>
          </cell>
          <cell r="GD61">
            <v>1</v>
          </cell>
          <cell r="GE61">
            <v>4</v>
          </cell>
          <cell r="GF61">
            <v>1</v>
          </cell>
          <cell r="GG61">
            <v>1</v>
          </cell>
          <cell r="GH61">
            <v>1</v>
          </cell>
          <cell r="GI61">
            <v>6</v>
          </cell>
          <cell r="GJ61">
            <v>6</v>
          </cell>
          <cell r="GK61">
            <v>5</v>
          </cell>
          <cell r="GL61">
            <v>6</v>
          </cell>
          <cell r="GM61">
            <v>4</v>
          </cell>
          <cell r="GN61">
            <v>1</v>
          </cell>
          <cell r="GO61">
            <v>6</v>
          </cell>
          <cell r="GP61">
            <v>6</v>
          </cell>
          <cell r="GQ61">
            <v>2</v>
          </cell>
          <cell r="GR61">
            <v>1</v>
          </cell>
          <cell r="GS61">
            <v>1</v>
          </cell>
          <cell r="GT61">
            <v>6</v>
          </cell>
          <cell r="GU61">
            <v>5</v>
          </cell>
          <cell r="GV61">
            <v>2</v>
          </cell>
        </row>
        <row r="62">
          <cell r="A62" t="str">
            <v>Carlita Ocasio</v>
          </cell>
          <cell r="B62" t="str">
            <v>McKinley</v>
          </cell>
          <cell r="C62">
            <v>41214</v>
          </cell>
          <cell r="D62">
            <v>41226</v>
          </cell>
          <cell r="E62" t="str">
            <v>Female</v>
          </cell>
          <cell r="F62" t="str">
            <v>White</v>
          </cell>
          <cell r="H62" t="str">
            <v>Masters</v>
          </cell>
          <cell r="J62">
            <v>6</v>
          </cell>
          <cell r="K62" t="str">
            <v>English</v>
          </cell>
          <cell r="M62" t="str">
            <v>9,12</v>
          </cell>
          <cell r="O62">
            <v>25</v>
          </cell>
          <cell r="P62">
            <v>6</v>
          </cell>
          <cell r="Q62" t="str">
            <v>We have one-to-one digital devices in the classroom.,We have scheduled one-to-one access in another location (computer lab, media center, etc.)</v>
          </cell>
          <cell r="R62">
            <v>0</v>
          </cell>
          <cell r="S62">
            <v>1</v>
          </cell>
          <cell r="T62">
            <v>5</v>
          </cell>
          <cell r="U62">
            <v>5</v>
          </cell>
          <cell r="V62">
            <v>5</v>
          </cell>
          <cell r="W62">
            <v>5</v>
          </cell>
          <cell r="X62">
            <v>5</v>
          </cell>
          <cell r="Y62">
            <v>5</v>
          </cell>
          <cell r="Z62">
            <v>5</v>
          </cell>
          <cell r="AA62">
            <v>4</v>
          </cell>
          <cell r="AB62">
            <v>3</v>
          </cell>
          <cell r="AC62">
            <v>2</v>
          </cell>
          <cell r="AD62">
            <v>1</v>
          </cell>
          <cell r="AE62">
            <v>4</v>
          </cell>
          <cell r="AF62">
            <v>3</v>
          </cell>
          <cell r="AG62">
            <v>2</v>
          </cell>
          <cell r="AH62">
            <v>2</v>
          </cell>
          <cell r="AI62">
            <v>3</v>
          </cell>
          <cell r="AJ62">
            <v>4</v>
          </cell>
          <cell r="AK62">
            <v>4</v>
          </cell>
          <cell r="AL62">
            <v>5</v>
          </cell>
          <cell r="AM62">
            <v>5</v>
          </cell>
          <cell r="AN62">
            <v>5</v>
          </cell>
          <cell r="AO62">
            <v>4</v>
          </cell>
          <cell r="AP62">
            <v>4</v>
          </cell>
          <cell r="AQ62">
            <v>4</v>
          </cell>
          <cell r="AR62">
            <v>4</v>
          </cell>
          <cell r="AS62">
            <v>5</v>
          </cell>
          <cell r="AT62">
            <v>5</v>
          </cell>
          <cell r="AU62">
            <v>5</v>
          </cell>
          <cell r="AV62">
            <v>5</v>
          </cell>
          <cell r="AW62">
            <v>4</v>
          </cell>
          <cell r="AX62">
            <v>4</v>
          </cell>
          <cell r="AY62">
            <v>5</v>
          </cell>
          <cell r="AZ62">
            <v>4</v>
          </cell>
          <cell r="BA62">
            <v>4</v>
          </cell>
          <cell r="BB62">
            <v>4</v>
          </cell>
          <cell r="BC62">
            <v>4</v>
          </cell>
          <cell r="BD62">
            <v>4</v>
          </cell>
          <cell r="BE62">
            <v>4</v>
          </cell>
          <cell r="BF62">
            <v>5</v>
          </cell>
          <cell r="BG62">
            <v>4</v>
          </cell>
          <cell r="BH62">
            <v>3</v>
          </cell>
          <cell r="BI62">
            <v>2</v>
          </cell>
          <cell r="BJ62">
            <v>4</v>
          </cell>
          <cell r="BK62">
            <v>2</v>
          </cell>
          <cell r="BL62">
            <v>4</v>
          </cell>
          <cell r="BM62">
            <v>4</v>
          </cell>
          <cell r="BN62">
            <v>4</v>
          </cell>
          <cell r="BO62">
            <v>2</v>
          </cell>
          <cell r="BP62">
            <v>6</v>
          </cell>
          <cell r="BQ62">
            <v>3</v>
          </cell>
          <cell r="BR62">
            <v>3</v>
          </cell>
          <cell r="BS62">
            <v>4</v>
          </cell>
          <cell r="BT62">
            <v>5</v>
          </cell>
          <cell r="BU62">
            <v>4</v>
          </cell>
          <cell r="BV62">
            <v>5</v>
          </cell>
          <cell r="BW62">
            <v>2</v>
          </cell>
          <cell r="BX62">
            <v>3</v>
          </cell>
          <cell r="BY62">
            <v>6</v>
          </cell>
          <cell r="BZ62">
            <v>1</v>
          </cell>
          <cell r="CA62">
            <v>2</v>
          </cell>
          <cell r="CB62">
            <v>1</v>
          </cell>
          <cell r="CC62">
            <v>5</v>
          </cell>
          <cell r="CD62">
            <v>5</v>
          </cell>
          <cell r="CE62">
            <v>1</v>
          </cell>
          <cell r="CF62">
            <v>1</v>
          </cell>
          <cell r="CG62">
            <v>1</v>
          </cell>
          <cell r="CH62">
            <v>1</v>
          </cell>
          <cell r="CI62">
            <v>3</v>
          </cell>
          <cell r="CJ62">
            <v>4</v>
          </cell>
          <cell r="CK62">
            <v>1</v>
          </cell>
          <cell r="CL62">
            <v>1</v>
          </cell>
          <cell r="CM62">
            <v>1</v>
          </cell>
          <cell r="CN62">
            <v>1</v>
          </cell>
          <cell r="CO62">
            <v>3</v>
          </cell>
          <cell r="CP62">
            <v>5</v>
          </cell>
          <cell r="CQ62">
            <v>6</v>
          </cell>
          <cell r="CR62">
            <v>6</v>
          </cell>
          <cell r="CS62">
            <v>5</v>
          </cell>
          <cell r="CT62">
            <v>5</v>
          </cell>
          <cell r="CU62">
            <v>1</v>
          </cell>
          <cell r="CV62">
            <v>4</v>
          </cell>
          <cell r="CW62">
            <v>6</v>
          </cell>
          <cell r="CX62">
            <v>6</v>
          </cell>
          <cell r="CY62">
            <v>1</v>
          </cell>
          <cell r="CZ62">
            <v>3</v>
          </cell>
          <cell r="DA62">
            <v>1</v>
          </cell>
          <cell r="DB62">
            <v>6</v>
          </cell>
          <cell r="DC62">
            <v>5</v>
          </cell>
          <cell r="DD62">
            <v>5</v>
          </cell>
          <cell r="DE62">
            <v>6</v>
          </cell>
          <cell r="DF62">
            <v>1</v>
          </cell>
          <cell r="DG62">
            <v>2</v>
          </cell>
          <cell r="DH62">
            <v>1</v>
          </cell>
          <cell r="DI62">
            <v>5</v>
          </cell>
          <cell r="DJ62">
            <v>5</v>
          </cell>
          <cell r="DK62">
            <v>1</v>
          </cell>
          <cell r="DL62">
            <v>1</v>
          </cell>
          <cell r="DM62">
            <v>1</v>
          </cell>
          <cell r="DN62">
            <v>1</v>
          </cell>
          <cell r="DO62">
            <v>5</v>
          </cell>
          <cell r="DP62">
            <v>3</v>
          </cell>
          <cell r="DQ62">
            <v>1</v>
          </cell>
          <cell r="DR62">
            <v>1</v>
          </cell>
          <cell r="DS62">
            <v>1</v>
          </cell>
          <cell r="DT62">
            <v>1</v>
          </cell>
          <cell r="DU62">
            <v>3</v>
          </cell>
          <cell r="DV62">
            <v>5</v>
          </cell>
          <cell r="DW62">
            <v>6</v>
          </cell>
          <cell r="DX62">
            <v>6</v>
          </cell>
          <cell r="DY62">
            <v>2</v>
          </cell>
          <cell r="DZ62">
            <v>2</v>
          </cell>
          <cell r="EA62">
            <v>1</v>
          </cell>
          <cell r="EB62">
            <v>4</v>
          </cell>
          <cell r="EC62">
            <v>5</v>
          </cell>
          <cell r="ED62">
            <v>6</v>
          </cell>
          <cell r="EE62">
            <v>1</v>
          </cell>
          <cell r="EF62">
            <v>1</v>
          </cell>
          <cell r="EG62">
            <v>1</v>
          </cell>
          <cell r="EH62">
            <v>1</v>
          </cell>
          <cell r="EI62">
            <v>1</v>
          </cell>
          <cell r="EJ62">
            <v>1</v>
          </cell>
          <cell r="EK62">
            <v>6</v>
          </cell>
          <cell r="EL62">
            <v>1</v>
          </cell>
          <cell r="EM62">
            <v>1</v>
          </cell>
          <cell r="EN62">
            <v>1</v>
          </cell>
          <cell r="EO62">
            <v>6</v>
          </cell>
          <cell r="EP62">
            <v>4</v>
          </cell>
          <cell r="EQ62">
            <v>1</v>
          </cell>
          <cell r="ER62">
            <v>1</v>
          </cell>
          <cell r="ES62">
            <v>4</v>
          </cell>
          <cell r="ET62">
            <v>1</v>
          </cell>
          <cell r="EU62">
            <v>5</v>
          </cell>
          <cell r="EV62">
            <v>5</v>
          </cell>
          <cell r="EW62">
            <v>1</v>
          </cell>
          <cell r="EX62">
            <v>1</v>
          </cell>
          <cell r="EY62">
            <v>1</v>
          </cell>
          <cell r="EZ62">
            <v>1</v>
          </cell>
          <cell r="FA62">
            <v>5</v>
          </cell>
          <cell r="FB62">
            <v>6</v>
          </cell>
          <cell r="FC62">
            <v>6</v>
          </cell>
          <cell r="FD62">
            <v>6</v>
          </cell>
          <cell r="FE62">
            <v>4</v>
          </cell>
          <cell r="FF62">
            <v>6</v>
          </cell>
          <cell r="FG62">
            <v>5</v>
          </cell>
          <cell r="FH62">
            <v>6</v>
          </cell>
          <cell r="FI62">
            <v>6</v>
          </cell>
          <cell r="FJ62">
            <v>6</v>
          </cell>
          <cell r="FK62">
            <v>2</v>
          </cell>
          <cell r="FL62">
            <v>5</v>
          </cell>
          <cell r="FM62">
            <v>4</v>
          </cell>
          <cell r="FN62">
            <v>6</v>
          </cell>
          <cell r="FO62">
            <v>6</v>
          </cell>
          <cell r="FP62">
            <v>6</v>
          </cell>
          <cell r="FQ62">
            <v>6</v>
          </cell>
          <cell r="FR62">
            <v>1</v>
          </cell>
          <cell r="FS62">
            <v>1</v>
          </cell>
          <cell r="FT62">
            <v>1</v>
          </cell>
          <cell r="FU62">
            <v>6</v>
          </cell>
          <cell r="FV62">
            <v>4</v>
          </cell>
          <cell r="FW62">
            <v>1</v>
          </cell>
          <cell r="FX62">
            <v>1</v>
          </cell>
          <cell r="FY62">
            <v>4</v>
          </cell>
          <cell r="FZ62">
            <v>1</v>
          </cell>
          <cell r="GA62">
            <v>5</v>
          </cell>
          <cell r="GB62">
            <v>5</v>
          </cell>
          <cell r="GC62">
            <v>1</v>
          </cell>
          <cell r="GD62">
            <v>1</v>
          </cell>
          <cell r="GE62">
            <v>1</v>
          </cell>
          <cell r="GF62">
            <v>1</v>
          </cell>
          <cell r="GG62">
            <v>5</v>
          </cell>
          <cell r="GH62">
            <v>6</v>
          </cell>
          <cell r="GI62">
            <v>6</v>
          </cell>
          <cell r="GJ62">
            <v>6</v>
          </cell>
          <cell r="GK62">
            <v>4</v>
          </cell>
          <cell r="GL62">
            <v>6</v>
          </cell>
          <cell r="GM62">
            <v>5</v>
          </cell>
          <cell r="GN62">
            <v>6</v>
          </cell>
          <cell r="GO62">
            <v>6</v>
          </cell>
          <cell r="GP62">
            <v>6</v>
          </cell>
          <cell r="GQ62">
            <v>2</v>
          </cell>
          <cell r="GR62">
            <v>3</v>
          </cell>
          <cell r="GS62">
            <v>3</v>
          </cell>
          <cell r="GT62">
            <v>6</v>
          </cell>
          <cell r="GU62">
            <v>6</v>
          </cell>
          <cell r="GV62">
            <v>6</v>
          </cell>
        </row>
        <row r="63">
          <cell r="A63" t="str">
            <v>Cyril Betts</v>
          </cell>
          <cell r="B63" t="str">
            <v>McKinley</v>
          </cell>
          <cell r="C63">
            <v>41228</v>
          </cell>
          <cell r="D63">
            <v>41228</v>
          </cell>
          <cell r="E63" t="str">
            <v>Male</v>
          </cell>
          <cell r="F63" t="str">
            <v>White</v>
          </cell>
          <cell r="H63" t="str">
            <v>Doctorate</v>
          </cell>
          <cell r="J63">
            <v>14</v>
          </cell>
          <cell r="K63" t="str">
            <v>Science</v>
          </cell>
          <cell r="M63" t="str">
            <v>11,12</v>
          </cell>
          <cell r="O63">
            <v>10</v>
          </cell>
          <cell r="P63">
            <v>13</v>
          </cell>
          <cell r="Q63" t="str">
            <v>We have shared digital devices in the classroom.,We have one-to-one digital devices in the classroom.</v>
          </cell>
          <cell r="R63">
            <v>0</v>
          </cell>
          <cell r="S63">
            <v>1</v>
          </cell>
          <cell r="T63">
            <v>4</v>
          </cell>
          <cell r="U63">
            <v>4</v>
          </cell>
          <cell r="V63">
            <v>4</v>
          </cell>
          <cell r="W63">
            <v>4</v>
          </cell>
          <cell r="X63">
            <v>4</v>
          </cell>
          <cell r="Y63">
            <v>4</v>
          </cell>
          <cell r="Z63">
            <v>4</v>
          </cell>
          <cell r="AA63">
            <v>2</v>
          </cell>
          <cell r="AB63">
            <v>4</v>
          </cell>
          <cell r="AC63">
            <v>4</v>
          </cell>
          <cell r="AD63">
            <v>3</v>
          </cell>
          <cell r="AE63">
            <v>3</v>
          </cell>
          <cell r="AF63">
            <v>3</v>
          </cell>
          <cell r="AG63">
            <v>2</v>
          </cell>
          <cell r="AH63">
            <v>2</v>
          </cell>
          <cell r="AI63">
            <v>2</v>
          </cell>
          <cell r="AJ63">
            <v>3</v>
          </cell>
          <cell r="AK63">
            <v>2</v>
          </cell>
          <cell r="AL63">
            <v>4</v>
          </cell>
          <cell r="AM63">
            <v>4</v>
          </cell>
          <cell r="AN63">
            <v>4</v>
          </cell>
          <cell r="AO63">
            <v>3</v>
          </cell>
          <cell r="AP63">
            <v>4</v>
          </cell>
          <cell r="AQ63">
            <v>4</v>
          </cell>
          <cell r="AR63">
            <v>4</v>
          </cell>
          <cell r="AS63">
            <v>4</v>
          </cell>
          <cell r="AT63">
            <v>4</v>
          </cell>
          <cell r="AU63">
            <v>4</v>
          </cell>
          <cell r="AV63">
            <v>3</v>
          </cell>
          <cell r="AW63">
            <v>4</v>
          </cell>
          <cell r="AX63">
            <v>4</v>
          </cell>
          <cell r="AY63">
            <v>4</v>
          </cell>
          <cell r="AZ63">
            <v>4</v>
          </cell>
          <cell r="BA63">
            <v>4</v>
          </cell>
          <cell r="BB63">
            <v>4</v>
          </cell>
          <cell r="BC63">
            <v>4</v>
          </cell>
          <cell r="BD63">
            <v>4</v>
          </cell>
          <cell r="BE63">
            <v>4</v>
          </cell>
          <cell r="BF63">
            <v>4</v>
          </cell>
          <cell r="BG63">
            <v>4</v>
          </cell>
          <cell r="BH63">
            <v>4</v>
          </cell>
          <cell r="BI63">
            <v>4</v>
          </cell>
          <cell r="BJ63">
            <v>4</v>
          </cell>
          <cell r="BK63">
            <v>4</v>
          </cell>
          <cell r="BL63">
            <v>4</v>
          </cell>
          <cell r="BM63">
            <v>3</v>
          </cell>
          <cell r="BN63">
            <v>1</v>
          </cell>
          <cell r="BO63">
            <v>2</v>
          </cell>
          <cell r="BP63">
            <v>5</v>
          </cell>
          <cell r="BQ63">
            <v>3</v>
          </cell>
          <cell r="BR63">
            <v>4</v>
          </cell>
          <cell r="BS63">
            <v>5</v>
          </cell>
          <cell r="BT63">
            <v>4</v>
          </cell>
          <cell r="BU63">
            <v>4</v>
          </cell>
          <cell r="BV63">
            <v>5</v>
          </cell>
          <cell r="BW63">
            <v>5</v>
          </cell>
          <cell r="BX63">
            <v>4</v>
          </cell>
          <cell r="BY63">
            <v>6</v>
          </cell>
          <cell r="BZ63">
            <v>6</v>
          </cell>
          <cell r="CA63">
            <v>3</v>
          </cell>
          <cell r="CB63">
            <v>1</v>
          </cell>
          <cell r="CC63">
            <v>5</v>
          </cell>
          <cell r="CD63">
            <v>1</v>
          </cell>
          <cell r="CE63">
            <v>1</v>
          </cell>
          <cell r="CF63">
            <v>4</v>
          </cell>
          <cell r="CG63">
            <v>3</v>
          </cell>
          <cell r="CH63">
            <v>2</v>
          </cell>
          <cell r="CI63">
            <v>2</v>
          </cell>
          <cell r="CJ63">
            <v>1</v>
          </cell>
          <cell r="CK63">
            <v>1</v>
          </cell>
          <cell r="CL63">
            <v>2</v>
          </cell>
          <cell r="CM63">
            <v>1</v>
          </cell>
          <cell r="CN63">
            <v>4</v>
          </cell>
          <cell r="CO63">
            <v>4</v>
          </cell>
          <cell r="CP63">
            <v>5</v>
          </cell>
          <cell r="CQ63">
            <v>5</v>
          </cell>
          <cell r="CR63">
            <v>5</v>
          </cell>
          <cell r="CS63">
            <v>5</v>
          </cell>
          <cell r="CT63">
            <v>5</v>
          </cell>
          <cell r="CU63">
            <v>1</v>
          </cell>
          <cell r="CV63">
            <v>4</v>
          </cell>
          <cell r="CW63">
            <v>5</v>
          </cell>
          <cell r="CX63">
            <v>5</v>
          </cell>
          <cell r="CY63">
            <v>1</v>
          </cell>
          <cell r="CZ63">
            <v>2</v>
          </cell>
          <cell r="DA63">
            <v>2</v>
          </cell>
          <cell r="DB63">
            <v>5</v>
          </cell>
          <cell r="DC63">
            <v>1</v>
          </cell>
          <cell r="DD63">
            <v>1</v>
          </cell>
          <cell r="DE63">
            <v>3</v>
          </cell>
          <cell r="DF63">
            <v>3</v>
          </cell>
          <cell r="DG63">
            <v>2</v>
          </cell>
          <cell r="DH63">
            <v>1</v>
          </cell>
          <cell r="DI63">
            <v>2</v>
          </cell>
          <cell r="DJ63">
            <v>1</v>
          </cell>
          <cell r="DK63">
            <v>1</v>
          </cell>
          <cell r="DL63">
            <v>2</v>
          </cell>
          <cell r="DM63">
            <v>1</v>
          </cell>
          <cell r="DN63">
            <v>2</v>
          </cell>
          <cell r="DO63">
            <v>2</v>
          </cell>
          <cell r="DP63">
            <v>1</v>
          </cell>
          <cell r="DQ63">
            <v>1</v>
          </cell>
          <cell r="DR63">
            <v>1</v>
          </cell>
          <cell r="DS63">
            <v>1</v>
          </cell>
          <cell r="DT63">
            <v>2</v>
          </cell>
          <cell r="DU63">
            <v>2</v>
          </cell>
          <cell r="DV63">
            <v>2</v>
          </cell>
          <cell r="DW63">
            <v>5</v>
          </cell>
          <cell r="DX63">
            <v>5</v>
          </cell>
          <cell r="DY63">
            <v>3</v>
          </cell>
          <cell r="DZ63">
            <v>5</v>
          </cell>
          <cell r="EA63">
            <v>1</v>
          </cell>
          <cell r="EB63">
            <v>1</v>
          </cell>
          <cell r="EC63">
            <v>1</v>
          </cell>
          <cell r="ED63">
            <v>5</v>
          </cell>
          <cell r="EE63">
            <v>1</v>
          </cell>
          <cell r="EF63">
            <v>2</v>
          </cell>
          <cell r="EG63">
            <v>2</v>
          </cell>
          <cell r="EH63">
            <v>3</v>
          </cell>
          <cell r="EI63">
            <v>1</v>
          </cell>
          <cell r="EJ63">
            <v>1</v>
          </cell>
          <cell r="EK63">
            <v>6</v>
          </cell>
          <cell r="EL63">
            <v>6</v>
          </cell>
          <cell r="EM63">
            <v>3</v>
          </cell>
          <cell r="EN63">
            <v>3</v>
          </cell>
          <cell r="EO63">
            <v>6</v>
          </cell>
          <cell r="EP63">
            <v>2</v>
          </cell>
          <cell r="EQ63">
            <v>1</v>
          </cell>
          <cell r="ER63">
            <v>3</v>
          </cell>
          <cell r="ES63">
            <v>4</v>
          </cell>
          <cell r="ET63">
            <v>3</v>
          </cell>
          <cell r="EU63">
            <v>5</v>
          </cell>
          <cell r="EV63">
            <v>2</v>
          </cell>
          <cell r="EW63">
            <v>2</v>
          </cell>
          <cell r="EX63">
            <v>2</v>
          </cell>
          <cell r="EY63">
            <v>1</v>
          </cell>
          <cell r="EZ63">
            <v>6</v>
          </cell>
          <cell r="FA63">
            <v>5</v>
          </cell>
          <cell r="FB63">
            <v>4</v>
          </cell>
          <cell r="FC63">
            <v>6</v>
          </cell>
          <cell r="FD63">
            <v>6</v>
          </cell>
          <cell r="FE63">
            <v>4</v>
          </cell>
          <cell r="FF63">
            <v>6</v>
          </cell>
          <cell r="FG63">
            <v>3</v>
          </cell>
          <cell r="FH63">
            <v>6</v>
          </cell>
          <cell r="FI63">
            <v>6</v>
          </cell>
          <cell r="FJ63">
            <v>6</v>
          </cell>
          <cell r="FK63">
            <v>4</v>
          </cell>
          <cell r="FL63">
            <v>6</v>
          </cell>
          <cell r="FM63">
            <v>6</v>
          </cell>
          <cell r="FN63">
            <v>6</v>
          </cell>
          <cell r="FO63">
            <v>6</v>
          </cell>
          <cell r="FP63">
            <v>3</v>
          </cell>
          <cell r="FQ63">
            <v>5</v>
          </cell>
          <cell r="FR63">
            <v>5</v>
          </cell>
          <cell r="FS63">
            <v>2</v>
          </cell>
          <cell r="FT63">
            <v>1</v>
          </cell>
          <cell r="FU63">
            <v>6</v>
          </cell>
          <cell r="FV63">
            <v>1</v>
          </cell>
          <cell r="FW63">
            <v>1</v>
          </cell>
          <cell r="FX63">
            <v>2</v>
          </cell>
          <cell r="FY63">
            <v>1</v>
          </cell>
          <cell r="FZ63">
            <v>1</v>
          </cell>
          <cell r="GA63">
            <v>3</v>
          </cell>
          <cell r="GB63">
            <v>4</v>
          </cell>
          <cell r="GC63">
            <v>4</v>
          </cell>
          <cell r="GD63">
            <v>3</v>
          </cell>
          <cell r="GE63">
            <v>1</v>
          </cell>
          <cell r="GF63">
            <v>6</v>
          </cell>
          <cell r="GG63">
            <v>5</v>
          </cell>
          <cell r="GH63">
            <v>4</v>
          </cell>
          <cell r="GI63">
            <v>6</v>
          </cell>
          <cell r="GJ63">
            <v>6</v>
          </cell>
          <cell r="GK63">
            <v>4</v>
          </cell>
          <cell r="GL63">
            <v>6</v>
          </cell>
          <cell r="GM63">
            <v>1</v>
          </cell>
          <cell r="GN63">
            <v>2</v>
          </cell>
          <cell r="GO63">
            <v>2</v>
          </cell>
          <cell r="GP63">
            <v>6</v>
          </cell>
          <cell r="GQ63">
            <v>1</v>
          </cell>
          <cell r="GR63">
            <v>4</v>
          </cell>
          <cell r="GS63">
            <v>4</v>
          </cell>
          <cell r="GT63">
            <v>6</v>
          </cell>
          <cell r="GU63">
            <v>5</v>
          </cell>
          <cell r="GV63">
            <v>1</v>
          </cell>
        </row>
        <row r="64">
          <cell r="A64" t="str">
            <v>Ai Sherwood</v>
          </cell>
          <cell r="B64" t="str">
            <v>McKinley</v>
          </cell>
          <cell r="C64">
            <v>41206</v>
          </cell>
          <cell r="D64">
            <v>41206</v>
          </cell>
          <cell r="E64" t="str">
            <v>Female</v>
          </cell>
          <cell r="F64" t="str">
            <v>White</v>
          </cell>
          <cell r="H64" t="str">
            <v>Masters</v>
          </cell>
          <cell r="J64">
            <v>26</v>
          </cell>
          <cell r="K64" t="str">
            <v>Other (please explain)</v>
          </cell>
          <cell r="L64" t="str">
            <v>school counselor</v>
          </cell>
          <cell r="M64" t="str">
            <v>9,10,11,12</v>
          </cell>
          <cell r="O64">
            <v>45</v>
          </cell>
          <cell r="P64">
            <v>15</v>
          </cell>
          <cell r="Q64" t="str">
            <v>We have shared digital devices in the classroom.,We have one-to-one digital devices in the classroom.,We have scheduled one-to-one access in another location (computer lab, media center, etc.)</v>
          </cell>
          <cell r="R64">
            <v>0</v>
          </cell>
          <cell r="S64">
            <v>1</v>
          </cell>
          <cell r="T64">
            <v>5</v>
          </cell>
          <cell r="U64">
            <v>5</v>
          </cell>
          <cell r="V64">
            <v>5</v>
          </cell>
          <cell r="W64">
            <v>5</v>
          </cell>
          <cell r="X64">
            <v>5</v>
          </cell>
          <cell r="Y64">
            <v>5</v>
          </cell>
          <cell r="Z64">
            <v>5</v>
          </cell>
          <cell r="AA64">
            <v>1</v>
          </cell>
          <cell r="AB64">
            <v>4</v>
          </cell>
          <cell r="AC64">
            <v>3</v>
          </cell>
          <cell r="AD64">
            <v>1</v>
          </cell>
          <cell r="AE64">
            <v>3</v>
          </cell>
          <cell r="AF64">
            <v>3</v>
          </cell>
          <cell r="AG64">
            <v>2</v>
          </cell>
          <cell r="AH64">
            <v>2</v>
          </cell>
          <cell r="AI64">
            <v>4</v>
          </cell>
          <cell r="AJ64">
            <v>4</v>
          </cell>
          <cell r="AK64">
            <v>2</v>
          </cell>
          <cell r="AL64">
            <v>4</v>
          </cell>
          <cell r="AM64">
            <v>4</v>
          </cell>
          <cell r="AN64">
            <v>4</v>
          </cell>
          <cell r="AO64">
            <v>3</v>
          </cell>
          <cell r="AP64">
            <v>4</v>
          </cell>
          <cell r="AQ64">
            <v>3</v>
          </cell>
          <cell r="AR64">
            <v>2</v>
          </cell>
          <cell r="AS64">
            <v>3</v>
          </cell>
          <cell r="AT64">
            <v>3</v>
          </cell>
          <cell r="AU64">
            <v>3</v>
          </cell>
          <cell r="AV64">
            <v>3</v>
          </cell>
          <cell r="AW64">
            <v>3</v>
          </cell>
          <cell r="AX64">
            <v>3</v>
          </cell>
          <cell r="AY64">
            <v>4</v>
          </cell>
          <cell r="AZ64">
            <v>4</v>
          </cell>
          <cell r="BA64">
            <v>3</v>
          </cell>
          <cell r="BB64">
            <v>2</v>
          </cell>
          <cell r="BC64">
            <v>3</v>
          </cell>
          <cell r="BD64">
            <v>3</v>
          </cell>
          <cell r="BE64">
            <v>4</v>
          </cell>
          <cell r="BF64">
            <v>3</v>
          </cell>
          <cell r="BG64">
            <v>3</v>
          </cell>
          <cell r="BH64">
            <v>3</v>
          </cell>
          <cell r="BI64">
            <v>2</v>
          </cell>
          <cell r="BJ64">
            <v>2</v>
          </cell>
          <cell r="BK64">
            <v>2</v>
          </cell>
          <cell r="BL64">
            <v>4</v>
          </cell>
          <cell r="BM64">
            <v>4</v>
          </cell>
          <cell r="BN64">
            <v>1</v>
          </cell>
          <cell r="BO64">
            <v>1</v>
          </cell>
          <cell r="BP64">
            <v>4</v>
          </cell>
          <cell r="BQ64">
            <v>2</v>
          </cell>
          <cell r="BR64">
            <v>2</v>
          </cell>
          <cell r="BS64">
            <v>1</v>
          </cell>
          <cell r="BT64">
            <v>1</v>
          </cell>
          <cell r="BU64">
            <v>2</v>
          </cell>
          <cell r="BV64">
            <v>6</v>
          </cell>
          <cell r="BW64">
            <v>1</v>
          </cell>
          <cell r="BX64">
            <v>2</v>
          </cell>
          <cell r="BY64">
            <v>3</v>
          </cell>
          <cell r="BZ64">
            <v>1</v>
          </cell>
          <cell r="CA64">
            <v>1</v>
          </cell>
          <cell r="CB64">
            <v>2</v>
          </cell>
          <cell r="CC64">
            <v>2</v>
          </cell>
          <cell r="CD64">
            <v>1</v>
          </cell>
          <cell r="CE64">
            <v>1</v>
          </cell>
          <cell r="CF64">
            <v>1</v>
          </cell>
          <cell r="CG64">
            <v>1</v>
          </cell>
          <cell r="CH64">
            <v>1</v>
          </cell>
          <cell r="CI64">
            <v>1</v>
          </cell>
          <cell r="CJ64">
            <v>1</v>
          </cell>
          <cell r="CK64">
            <v>1</v>
          </cell>
          <cell r="CL64">
            <v>1</v>
          </cell>
          <cell r="CM64">
            <v>1</v>
          </cell>
          <cell r="CN64">
            <v>1</v>
          </cell>
          <cell r="CO64">
            <v>1</v>
          </cell>
          <cell r="CP64">
            <v>2</v>
          </cell>
          <cell r="CQ64">
            <v>6</v>
          </cell>
          <cell r="CR64">
            <v>6</v>
          </cell>
          <cell r="CS64">
            <v>1</v>
          </cell>
          <cell r="CT64">
            <v>1</v>
          </cell>
          <cell r="CU64">
            <v>1</v>
          </cell>
          <cell r="CV64">
            <v>6</v>
          </cell>
          <cell r="CW64">
            <v>2</v>
          </cell>
          <cell r="CX64">
            <v>6</v>
          </cell>
          <cell r="CY64">
            <v>5</v>
          </cell>
          <cell r="CZ64">
            <v>1</v>
          </cell>
          <cell r="DA64">
            <v>1</v>
          </cell>
          <cell r="DB64">
            <v>2</v>
          </cell>
          <cell r="DC64">
            <v>1</v>
          </cell>
          <cell r="DD64">
            <v>1</v>
          </cell>
          <cell r="DE64">
            <v>3</v>
          </cell>
          <cell r="DF64">
            <v>2</v>
          </cell>
          <cell r="DG64">
            <v>2</v>
          </cell>
          <cell r="DH64">
            <v>2</v>
          </cell>
          <cell r="DI64">
            <v>3</v>
          </cell>
          <cell r="DJ64">
            <v>1</v>
          </cell>
          <cell r="DK64">
            <v>1</v>
          </cell>
          <cell r="DL64">
            <v>1</v>
          </cell>
          <cell r="DM64">
            <v>1</v>
          </cell>
          <cell r="DN64">
            <v>1</v>
          </cell>
          <cell r="DO64">
            <v>1</v>
          </cell>
          <cell r="DP64">
            <v>1</v>
          </cell>
          <cell r="DQ64">
            <v>1</v>
          </cell>
          <cell r="DR64">
            <v>1</v>
          </cell>
          <cell r="DS64">
            <v>1</v>
          </cell>
          <cell r="DT64">
            <v>1</v>
          </cell>
          <cell r="DU64">
            <v>1</v>
          </cell>
          <cell r="DV64">
            <v>4</v>
          </cell>
          <cell r="DW64">
            <v>6</v>
          </cell>
          <cell r="DX64">
            <v>6</v>
          </cell>
          <cell r="DY64">
            <v>3</v>
          </cell>
          <cell r="DZ64">
            <v>5</v>
          </cell>
          <cell r="EA64">
            <v>1</v>
          </cell>
          <cell r="EB64">
            <v>2</v>
          </cell>
          <cell r="EC64">
            <v>2</v>
          </cell>
          <cell r="ED64">
            <v>6</v>
          </cell>
          <cell r="EE64">
            <v>1</v>
          </cell>
          <cell r="EF64">
            <v>1</v>
          </cell>
          <cell r="EG64">
            <v>1</v>
          </cell>
          <cell r="EH64">
            <v>1</v>
          </cell>
          <cell r="EI64">
            <v>1</v>
          </cell>
          <cell r="EJ64">
            <v>1</v>
          </cell>
          <cell r="EK64">
            <v>4</v>
          </cell>
          <cell r="EL64">
            <v>2</v>
          </cell>
          <cell r="EM64">
            <v>2</v>
          </cell>
          <cell r="EN64">
            <v>3</v>
          </cell>
          <cell r="EO64">
            <v>4</v>
          </cell>
          <cell r="EP64">
            <v>1</v>
          </cell>
          <cell r="EQ64">
            <v>1</v>
          </cell>
          <cell r="ER64">
            <v>1</v>
          </cell>
          <cell r="ES64">
            <v>1</v>
          </cell>
          <cell r="ET64">
            <v>1</v>
          </cell>
          <cell r="EU64">
            <v>1</v>
          </cell>
          <cell r="EV64">
            <v>1</v>
          </cell>
          <cell r="EW64">
            <v>1</v>
          </cell>
          <cell r="EX64">
            <v>1</v>
          </cell>
          <cell r="EY64">
            <v>1</v>
          </cell>
          <cell r="EZ64">
            <v>1</v>
          </cell>
          <cell r="FA64">
            <v>1</v>
          </cell>
          <cell r="FB64">
            <v>3</v>
          </cell>
          <cell r="FC64">
            <v>6</v>
          </cell>
          <cell r="FD64">
            <v>5</v>
          </cell>
          <cell r="FE64">
            <v>1</v>
          </cell>
          <cell r="FF64">
            <v>2</v>
          </cell>
          <cell r="FG64">
            <v>1</v>
          </cell>
          <cell r="FH64">
            <v>5</v>
          </cell>
          <cell r="FI64">
            <v>4</v>
          </cell>
          <cell r="FJ64">
            <v>4</v>
          </cell>
          <cell r="FK64">
            <v>6</v>
          </cell>
          <cell r="FL64">
            <v>2</v>
          </cell>
          <cell r="FM64">
            <v>2</v>
          </cell>
          <cell r="FN64">
            <v>4</v>
          </cell>
          <cell r="FO64">
            <v>6</v>
          </cell>
          <cell r="FP64">
            <v>1</v>
          </cell>
          <cell r="FQ64">
            <v>6</v>
          </cell>
          <cell r="FR64">
            <v>2</v>
          </cell>
          <cell r="FS64">
            <v>2</v>
          </cell>
          <cell r="FT64">
            <v>4</v>
          </cell>
          <cell r="FU64">
            <v>6</v>
          </cell>
          <cell r="FV64">
            <v>1</v>
          </cell>
          <cell r="FW64">
            <v>4</v>
          </cell>
          <cell r="FX64">
            <v>1</v>
          </cell>
          <cell r="FY64">
            <v>2</v>
          </cell>
          <cell r="FZ64">
            <v>1</v>
          </cell>
          <cell r="GA64">
            <v>1</v>
          </cell>
          <cell r="GB64">
            <v>3</v>
          </cell>
          <cell r="GC64">
            <v>1</v>
          </cell>
          <cell r="GD64">
            <v>1</v>
          </cell>
          <cell r="GE64">
            <v>1</v>
          </cell>
          <cell r="GF64">
            <v>1</v>
          </cell>
          <cell r="GG64">
            <v>1</v>
          </cell>
          <cell r="GH64">
            <v>3</v>
          </cell>
          <cell r="GI64">
            <v>6</v>
          </cell>
          <cell r="GJ64">
            <v>6</v>
          </cell>
          <cell r="GK64">
            <v>5</v>
          </cell>
          <cell r="GL64">
            <v>3</v>
          </cell>
          <cell r="GM64">
            <v>1</v>
          </cell>
          <cell r="GN64">
            <v>5</v>
          </cell>
          <cell r="GO64">
            <v>5</v>
          </cell>
          <cell r="GP64">
            <v>6</v>
          </cell>
          <cell r="GQ64">
            <v>3</v>
          </cell>
          <cell r="GR64">
            <v>3</v>
          </cell>
          <cell r="GS64">
            <v>3</v>
          </cell>
          <cell r="GT64">
            <v>5</v>
          </cell>
          <cell r="GU64">
            <v>4</v>
          </cell>
          <cell r="GV64">
            <v>1</v>
          </cell>
        </row>
        <row r="65">
          <cell r="A65" t="str">
            <v>Kattie Tompkins</v>
          </cell>
          <cell r="B65" t="str">
            <v>McKinley</v>
          </cell>
          <cell r="C65">
            <v>41229</v>
          </cell>
          <cell r="D65">
            <v>41229</v>
          </cell>
          <cell r="E65" t="str">
            <v>Female</v>
          </cell>
          <cell r="F65" t="str">
            <v>White</v>
          </cell>
          <cell r="H65" t="str">
            <v>Masters</v>
          </cell>
          <cell r="J65">
            <v>13</v>
          </cell>
          <cell r="K65" t="str">
            <v>Science,Other (please explain)</v>
          </cell>
          <cell r="L65" t="str">
            <v>admin</v>
          </cell>
          <cell r="M65" t="str">
            <v>9,10,11,12</v>
          </cell>
          <cell r="O65">
            <v>25</v>
          </cell>
          <cell r="P65">
            <v>10</v>
          </cell>
          <cell r="Q65" t="str">
            <v>We have one-to-one digital devices in the classroom.</v>
          </cell>
          <cell r="R65">
            <v>0</v>
          </cell>
          <cell r="S65">
            <v>1</v>
          </cell>
          <cell r="T65">
            <v>5</v>
          </cell>
          <cell r="U65">
            <v>5</v>
          </cell>
          <cell r="V65">
            <v>5</v>
          </cell>
          <cell r="W65">
            <v>5</v>
          </cell>
          <cell r="X65">
            <v>5</v>
          </cell>
          <cell r="Y65">
            <v>5</v>
          </cell>
          <cell r="Z65">
            <v>5</v>
          </cell>
          <cell r="AA65">
            <v>2</v>
          </cell>
          <cell r="AB65">
            <v>3</v>
          </cell>
          <cell r="AC65">
            <v>3</v>
          </cell>
          <cell r="AD65">
            <v>3</v>
          </cell>
          <cell r="AE65">
            <v>4</v>
          </cell>
          <cell r="AF65">
            <v>3</v>
          </cell>
          <cell r="AG65">
            <v>2</v>
          </cell>
          <cell r="AH65">
            <v>2</v>
          </cell>
          <cell r="AI65">
            <v>3</v>
          </cell>
          <cell r="AJ65">
            <v>3</v>
          </cell>
          <cell r="AK65">
            <v>3</v>
          </cell>
          <cell r="AL65">
            <v>4</v>
          </cell>
          <cell r="AM65">
            <v>5</v>
          </cell>
          <cell r="AN65">
            <v>5</v>
          </cell>
          <cell r="AO65">
            <v>4</v>
          </cell>
          <cell r="AP65">
            <v>4</v>
          </cell>
          <cell r="AQ65">
            <v>4</v>
          </cell>
          <cell r="AR65">
            <v>3</v>
          </cell>
          <cell r="AS65">
            <v>4</v>
          </cell>
          <cell r="AT65">
            <v>4</v>
          </cell>
          <cell r="AU65">
            <v>4</v>
          </cell>
          <cell r="AV65">
            <v>4</v>
          </cell>
          <cell r="AW65">
            <v>4</v>
          </cell>
          <cell r="AX65">
            <v>4</v>
          </cell>
          <cell r="AY65">
            <v>4</v>
          </cell>
          <cell r="AZ65">
            <v>3</v>
          </cell>
          <cell r="BA65">
            <v>3</v>
          </cell>
          <cell r="BB65">
            <v>3</v>
          </cell>
          <cell r="BC65">
            <v>4</v>
          </cell>
          <cell r="BD65">
            <v>4</v>
          </cell>
          <cell r="BE65">
            <v>3</v>
          </cell>
          <cell r="BF65">
            <v>3</v>
          </cell>
          <cell r="BG65">
            <v>5</v>
          </cell>
          <cell r="BH65">
            <v>4</v>
          </cell>
          <cell r="BI65">
            <v>2</v>
          </cell>
          <cell r="BJ65">
            <v>2</v>
          </cell>
          <cell r="BK65">
            <v>2</v>
          </cell>
          <cell r="BL65">
            <v>2</v>
          </cell>
          <cell r="BM65">
            <v>2</v>
          </cell>
          <cell r="BN65">
            <v>1</v>
          </cell>
          <cell r="BO65">
            <v>2</v>
          </cell>
          <cell r="BP65">
            <v>2</v>
          </cell>
          <cell r="BQ65">
            <v>2</v>
          </cell>
          <cell r="BR65">
            <v>5</v>
          </cell>
          <cell r="BS65">
            <v>2</v>
          </cell>
          <cell r="BT65">
            <v>5</v>
          </cell>
          <cell r="BU65">
            <v>5</v>
          </cell>
          <cell r="BV65">
            <v>5</v>
          </cell>
          <cell r="BW65">
            <v>2</v>
          </cell>
          <cell r="BX65">
            <v>2</v>
          </cell>
          <cell r="BY65">
            <v>5</v>
          </cell>
          <cell r="BZ65">
            <v>4</v>
          </cell>
          <cell r="CA65">
            <v>1</v>
          </cell>
          <cell r="CB65">
            <v>2</v>
          </cell>
          <cell r="CC65">
            <v>2</v>
          </cell>
          <cell r="CD65">
            <v>1</v>
          </cell>
          <cell r="CE65">
            <v>1</v>
          </cell>
          <cell r="CF65">
            <v>2</v>
          </cell>
          <cell r="CG65">
            <v>2</v>
          </cell>
          <cell r="CH65">
            <v>2</v>
          </cell>
          <cell r="CI65">
            <v>2</v>
          </cell>
          <cell r="CJ65">
            <v>1</v>
          </cell>
          <cell r="CK65">
            <v>1</v>
          </cell>
          <cell r="CL65">
            <v>1</v>
          </cell>
          <cell r="CM65">
            <v>1</v>
          </cell>
          <cell r="CN65">
            <v>1</v>
          </cell>
          <cell r="CO65">
            <v>2</v>
          </cell>
          <cell r="CP65">
            <v>4</v>
          </cell>
          <cell r="CQ65">
            <v>6</v>
          </cell>
          <cell r="CR65">
            <v>6</v>
          </cell>
          <cell r="CS65">
            <v>2</v>
          </cell>
          <cell r="CT65">
            <v>3</v>
          </cell>
          <cell r="CU65">
            <v>2</v>
          </cell>
          <cell r="CV65">
            <v>6</v>
          </cell>
          <cell r="CW65">
            <v>5</v>
          </cell>
          <cell r="CX65">
            <v>5</v>
          </cell>
          <cell r="CY65">
            <v>1</v>
          </cell>
          <cell r="CZ65">
            <v>3</v>
          </cell>
          <cell r="DA65">
            <v>2</v>
          </cell>
          <cell r="DB65">
            <v>2</v>
          </cell>
          <cell r="DC65">
            <v>2</v>
          </cell>
          <cell r="DD65">
            <v>2</v>
          </cell>
          <cell r="DE65">
            <v>1</v>
          </cell>
          <cell r="DF65">
            <v>1</v>
          </cell>
          <cell r="DG65">
            <v>1</v>
          </cell>
          <cell r="DH65">
            <v>1</v>
          </cell>
          <cell r="DI65">
            <v>1</v>
          </cell>
          <cell r="DJ65">
            <v>1</v>
          </cell>
          <cell r="DK65">
            <v>1</v>
          </cell>
          <cell r="DL65">
            <v>1</v>
          </cell>
          <cell r="DM65">
            <v>1</v>
          </cell>
          <cell r="DN65">
            <v>1</v>
          </cell>
          <cell r="DO65">
            <v>1</v>
          </cell>
          <cell r="DP65">
            <v>1</v>
          </cell>
          <cell r="DQ65">
            <v>1</v>
          </cell>
          <cell r="DR65">
            <v>1</v>
          </cell>
          <cell r="DS65">
            <v>1</v>
          </cell>
          <cell r="DT65">
            <v>1</v>
          </cell>
          <cell r="DU65">
            <v>1</v>
          </cell>
          <cell r="DV65">
            <v>1</v>
          </cell>
          <cell r="DW65">
            <v>1</v>
          </cell>
          <cell r="DX65">
            <v>1</v>
          </cell>
          <cell r="DY65">
            <v>1</v>
          </cell>
          <cell r="DZ65">
            <v>1</v>
          </cell>
          <cell r="EA65">
            <v>1</v>
          </cell>
          <cell r="EB65">
            <v>1</v>
          </cell>
          <cell r="EC65">
            <v>1</v>
          </cell>
          <cell r="ED65">
            <v>1</v>
          </cell>
          <cell r="EE65">
            <v>1</v>
          </cell>
          <cell r="EF65">
            <v>1</v>
          </cell>
          <cell r="EG65">
            <v>1</v>
          </cell>
          <cell r="EH65">
            <v>1</v>
          </cell>
          <cell r="EI65">
            <v>1</v>
          </cell>
          <cell r="EJ65">
            <v>1</v>
          </cell>
          <cell r="EK65">
            <v>5</v>
          </cell>
          <cell r="EL65">
            <v>5</v>
          </cell>
          <cell r="EM65">
            <v>1</v>
          </cell>
          <cell r="EN65">
            <v>4</v>
          </cell>
          <cell r="EO65">
            <v>4</v>
          </cell>
          <cell r="EP65">
            <v>3</v>
          </cell>
          <cell r="EQ65">
            <v>1</v>
          </cell>
          <cell r="ER65">
            <v>3</v>
          </cell>
          <cell r="ES65">
            <v>4</v>
          </cell>
          <cell r="ET65">
            <v>3</v>
          </cell>
          <cell r="EU65">
            <v>4</v>
          </cell>
          <cell r="EV65">
            <v>2</v>
          </cell>
          <cell r="EW65">
            <v>2</v>
          </cell>
          <cell r="EX65">
            <v>4</v>
          </cell>
          <cell r="EY65">
            <v>4</v>
          </cell>
          <cell r="EZ65">
            <v>5</v>
          </cell>
          <cell r="FA65">
            <v>5</v>
          </cell>
          <cell r="FB65">
            <v>4</v>
          </cell>
          <cell r="FC65">
            <v>5</v>
          </cell>
          <cell r="FD65">
            <v>5</v>
          </cell>
          <cell r="FE65">
            <v>2</v>
          </cell>
          <cell r="FF65">
            <v>4</v>
          </cell>
          <cell r="FG65">
            <v>4</v>
          </cell>
          <cell r="FH65">
            <v>5</v>
          </cell>
          <cell r="FI65">
            <v>5</v>
          </cell>
          <cell r="FJ65">
            <v>4</v>
          </cell>
          <cell r="FK65">
            <v>4</v>
          </cell>
          <cell r="FL65">
            <v>5</v>
          </cell>
          <cell r="FM65">
            <v>5</v>
          </cell>
          <cell r="FN65">
            <v>4</v>
          </cell>
          <cell r="FO65">
            <v>5</v>
          </cell>
          <cell r="FP65">
            <v>4</v>
          </cell>
          <cell r="FQ65">
            <v>6</v>
          </cell>
          <cell r="FR65">
            <v>6</v>
          </cell>
          <cell r="FS65">
            <v>1</v>
          </cell>
          <cell r="FT65">
            <v>4</v>
          </cell>
          <cell r="FU65">
            <v>4</v>
          </cell>
          <cell r="FV65">
            <v>4</v>
          </cell>
          <cell r="FW65">
            <v>4</v>
          </cell>
          <cell r="FX65">
            <v>4</v>
          </cell>
          <cell r="FY65">
            <v>5</v>
          </cell>
          <cell r="FZ65">
            <v>5</v>
          </cell>
          <cell r="GA65">
            <v>5</v>
          </cell>
          <cell r="GB65">
            <v>5</v>
          </cell>
          <cell r="GC65">
            <v>5</v>
          </cell>
          <cell r="GD65">
            <v>5</v>
          </cell>
          <cell r="GE65">
            <v>5</v>
          </cell>
          <cell r="GF65">
            <v>5</v>
          </cell>
          <cell r="GG65">
            <v>6</v>
          </cell>
          <cell r="GH65">
            <v>6</v>
          </cell>
          <cell r="GI65">
            <v>6</v>
          </cell>
          <cell r="GJ65">
            <v>6</v>
          </cell>
          <cell r="GK65">
            <v>6</v>
          </cell>
          <cell r="GL65">
            <v>6</v>
          </cell>
          <cell r="GM65">
            <v>6</v>
          </cell>
          <cell r="GN65">
            <v>6</v>
          </cell>
          <cell r="GO65">
            <v>6</v>
          </cell>
          <cell r="GP65">
            <v>6</v>
          </cell>
          <cell r="GQ65">
            <v>6</v>
          </cell>
          <cell r="GR65">
            <v>6</v>
          </cell>
          <cell r="GS65">
            <v>6</v>
          </cell>
          <cell r="GT65">
            <v>6</v>
          </cell>
          <cell r="GU65">
            <v>6</v>
          </cell>
          <cell r="GV65">
            <v>6</v>
          </cell>
        </row>
        <row r="66">
          <cell r="A66" t="str">
            <v>Roy Mcgrew</v>
          </cell>
          <cell r="B66" t="str">
            <v>McKinley</v>
          </cell>
          <cell r="C66">
            <v>41213</v>
          </cell>
          <cell r="D66">
            <v>41213</v>
          </cell>
          <cell r="E66" t="str">
            <v>Male</v>
          </cell>
          <cell r="F66" t="str">
            <v>White</v>
          </cell>
          <cell r="H66" t="str">
            <v>Masters</v>
          </cell>
          <cell r="J66">
            <v>6</v>
          </cell>
          <cell r="K66" t="str">
            <v>Physical Education</v>
          </cell>
          <cell r="M66" t="str">
            <v>9,10,11,12</v>
          </cell>
          <cell r="O66">
            <v>22</v>
          </cell>
          <cell r="P66">
            <v>6</v>
          </cell>
          <cell r="Q66" t="str">
            <v>We have one-to-one digital devices in the classroom.</v>
          </cell>
          <cell r="R66">
            <v>0</v>
          </cell>
          <cell r="S66">
            <v>2</v>
          </cell>
          <cell r="T66">
            <v>5</v>
          </cell>
          <cell r="U66">
            <v>5</v>
          </cell>
          <cell r="V66">
            <v>5</v>
          </cell>
          <cell r="W66">
            <v>5</v>
          </cell>
          <cell r="X66">
            <v>5</v>
          </cell>
          <cell r="Y66">
            <v>5</v>
          </cell>
          <cell r="Z66">
            <v>5</v>
          </cell>
          <cell r="AA66">
            <v>3</v>
          </cell>
          <cell r="AB66">
            <v>2</v>
          </cell>
          <cell r="AC66">
            <v>4</v>
          </cell>
          <cell r="AD66">
            <v>1</v>
          </cell>
          <cell r="AE66">
            <v>4</v>
          </cell>
          <cell r="AF66">
            <v>4</v>
          </cell>
          <cell r="AG66">
            <v>2</v>
          </cell>
          <cell r="AH66">
            <v>3</v>
          </cell>
          <cell r="AI66">
            <v>4</v>
          </cell>
          <cell r="AJ66">
            <v>4</v>
          </cell>
          <cell r="AK66">
            <v>3</v>
          </cell>
          <cell r="AL66">
            <v>4</v>
          </cell>
          <cell r="AM66">
            <v>3</v>
          </cell>
          <cell r="AN66">
            <v>4</v>
          </cell>
          <cell r="AO66">
            <v>3</v>
          </cell>
          <cell r="AP66">
            <v>3</v>
          </cell>
          <cell r="AQ66">
            <v>3</v>
          </cell>
          <cell r="AR66">
            <v>3</v>
          </cell>
          <cell r="AS66">
            <v>3</v>
          </cell>
          <cell r="AT66">
            <v>4</v>
          </cell>
          <cell r="AU66">
            <v>3</v>
          </cell>
          <cell r="AV66">
            <v>3</v>
          </cell>
          <cell r="AW66">
            <v>3</v>
          </cell>
          <cell r="AX66">
            <v>3</v>
          </cell>
          <cell r="AY66">
            <v>4</v>
          </cell>
          <cell r="AZ66">
            <v>3</v>
          </cell>
          <cell r="BA66">
            <v>2</v>
          </cell>
          <cell r="BB66">
            <v>3</v>
          </cell>
          <cell r="BC66">
            <v>4</v>
          </cell>
          <cell r="BD66">
            <v>3</v>
          </cell>
          <cell r="BE66">
            <v>3</v>
          </cell>
          <cell r="BF66">
            <v>3</v>
          </cell>
          <cell r="BG66">
            <v>5</v>
          </cell>
          <cell r="BH66">
            <v>2</v>
          </cell>
          <cell r="BI66">
            <v>2</v>
          </cell>
          <cell r="BJ66">
            <v>2</v>
          </cell>
          <cell r="BK66">
            <v>2</v>
          </cell>
          <cell r="BL66">
            <v>2</v>
          </cell>
          <cell r="BM66">
            <v>2</v>
          </cell>
          <cell r="BN66">
            <v>1</v>
          </cell>
          <cell r="BO66">
            <v>1</v>
          </cell>
          <cell r="BP66">
            <v>1</v>
          </cell>
          <cell r="BQ66">
            <v>1</v>
          </cell>
          <cell r="BR66">
            <v>3</v>
          </cell>
          <cell r="BS66">
            <v>1</v>
          </cell>
          <cell r="BT66">
            <v>3</v>
          </cell>
          <cell r="BU66">
            <v>2</v>
          </cell>
          <cell r="BV66">
            <v>3</v>
          </cell>
          <cell r="BW66">
            <v>1</v>
          </cell>
          <cell r="BX66">
            <v>1</v>
          </cell>
          <cell r="BY66">
            <v>4</v>
          </cell>
          <cell r="BZ66">
            <v>3</v>
          </cell>
          <cell r="CA66">
            <v>1</v>
          </cell>
          <cell r="CB66">
            <v>1</v>
          </cell>
          <cell r="CC66">
            <v>1</v>
          </cell>
          <cell r="CD66">
            <v>2</v>
          </cell>
          <cell r="CE66">
            <v>1</v>
          </cell>
          <cell r="CF66">
            <v>1</v>
          </cell>
          <cell r="CG66">
            <v>1</v>
          </cell>
          <cell r="CH66">
            <v>1</v>
          </cell>
          <cell r="CI66">
            <v>1</v>
          </cell>
          <cell r="CJ66">
            <v>1</v>
          </cell>
          <cell r="CK66">
            <v>1</v>
          </cell>
          <cell r="CL66">
            <v>2</v>
          </cell>
          <cell r="CM66">
            <v>1</v>
          </cell>
          <cell r="CN66">
            <v>1</v>
          </cell>
          <cell r="CO66">
            <v>1</v>
          </cell>
          <cell r="CP66">
            <v>1</v>
          </cell>
          <cell r="CQ66">
            <v>6</v>
          </cell>
          <cell r="CR66">
            <v>5</v>
          </cell>
          <cell r="CS66">
            <v>2</v>
          </cell>
          <cell r="CT66">
            <v>1</v>
          </cell>
          <cell r="CU66">
            <v>1</v>
          </cell>
          <cell r="CV66">
            <v>1</v>
          </cell>
          <cell r="CW66">
            <v>6</v>
          </cell>
          <cell r="CX66">
            <v>6</v>
          </cell>
          <cell r="CY66">
            <v>1</v>
          </cell>
          <cell r="CZ66">
            <v>1</v>
          </cell>
          <cell r="DA66">
            <v>1</v>
          </cell>
          <cell r="DB66">
            <v>1</v>
          </cell>
          <cell r="DC66">
            <v>1</v>
          </cell>
          <cell r="DD66">
            <v>1</v>
          </cell>
          <cell r="DE66">
            <v>1</v>
          </cell>
          <cell r="DF66">
            <v>1</v>
          </cell>
          <cell r="DG66">
            <v>1</v>
          </cell>
          <cell r="DH66">
            <v>1</v>
          </cell>
          <cell r="DI66">
            <v>1</v>
          </cell>
          <cell r="DJ66">
            <v>1</v>
          </cell>
          <cell r="DK66">
            <v>1</v>
          </cell>
          <cell r="DL66">
            <v>1</v>
          </cell>
          <cell r="DM66">
            <v>1</v>
          </cell>
          <cell r="DN66">
            <v>1</v>
          </cell>
          <cell r="DO66">
            <v>1</v>
          </cell>
          <cell r="DP66">
            <v>1</v>
          </cell>
          <cell r="DQ66">
            <v>1</v>
          </cell>
          <cell r="DR66">
            <v>1</v>
          </cell>
          <cell r="DS66">
            <v>1</v>
          </cell>
          <cell r="DT66">
            <v>1</v>
          </cell>
          <cell r="DU66">
            <v>1</v>
          </cell>
          <cell r="DV66">
            <v>1</v>
          </cell>
          <cell r="DW66">
            <v>2</v>
          </cell>
          <cell r="DX66">
            <v>1</v>
          </cell>
          <cell r="DY66">
            <v>1</v>
          </cell>
          <cell r="DZ66">
            <v>1</v>
          </cell>
          <cell r="EA66">
            <v>1</v>
          </cell>
          <cell r="EB66">
            <v>1</v>
          </cell>
          <cell r="EC66">
            <v>1</v>
          </cell>
          <cell r="ED66">
            <v>2</v>
          </cell>
          <cell r="EE66">
            <v>1</v>
          </cell>
          <cell r="EF66">
            <v>1</v>
          </cell>
          <cell r="EG66">
            <v>1</v>
          </cell>
          <cell r="EH66">
            <v>1</v>
          </cell>
          <cell r="EI66">
            <v>1</v>
          </cell>
          <cell r="EJ66">
            <v>1</v>
          </cell>
          <cell r="EK66">
            <v>2</v>
          </cell>
          <cell r="EL66">
            <v>2</v>
          </cell>
          <cell r="EM66">
            <v>1</v>
          </cell>
          <cell r="EN66">
            <v>1</v>
          </cell>
          <cell r="EO66">
            <v>1</v>
          </cell>
          <cell r="EP66">
            <v>1</v>
          </cell>
          <cell r="EQ66">
            <v>1</v>
          </cell>
          <cell r="ER66">
            <v>1</v>
          </cell>
          <cell r="ES66">
            <v>1</v>
          </cell>
          <cell r="ET66">
            <v>1</v>
          </cell>
          <cell r="EU66">
            <v>1</v>
          </cell>
          <cell r="EV66">
            <v>1</v>
          </cell>
          <cell r="EW66">
            <v>1</v>
          </cell>
          <cell r="EX66">
            <v>1</v>
          </cell>
          <cell r="EY66">
            <v>1</v>
          </cell>
          <cell r="EZ66">
            <v>1</v>
          </cell>
          <cell r="FA66">
            <v>2</v>
          </cell>
          <cell r="FB66">
            <v>1</v>
          </cell>
          <cell r="FC66">
            <v>6</v>
          </cell>
          <cell r="FD66">
            <v>5</v>
          </cell>
          <cell r="FE66">
            <v>1</v>
          </cell>
          <cell r="FF66">
            <v>1</v>
          </cell>
          <cell r="FG66">
            <v>1</v>
          </cell>
          <cell r="FH66">
            <v>1</v>
          </cell>
          <cell r="FI66">
            <v>6</v>
          </cell>
          <cell r="FJ66">
            <v>6</v>
          </cell>
          <cell r="FK66">
            <v>1</v>
          </cell>
          <cell r="FL66">
            <v>1</v>
          </cell>
          <cell r="FM66">
            <v>1</v>
          </cell>
          <cell r="FN66">
            <v>1</v>
          </cell>
          <cell r="FO66">
            <v>1</v>
          </cell>
          <cell r="FP66">
            <v>1</v>
          </cell>
          <cell r="FQ66">
            <v>1</v>
          </cell>
          <cell r="FR66">
            <v>1</v>
          </cell>
          <cell r="FS66">
            <v>1</v>
          </cell>
          <cell r="FT66">
            <v>1</v>
          </cell>
          <cell r="FU66">
            <v>1</v>
          </cell>
          <cell r="FV66">
            <v>1</v>
          </cell>
          <cell r="FW66">
            <v>1</v>
          </cell>
          <cell r="FX66">
            <v>1</v>
          </cell>
          <cell r="FY66">
            <v>1</v>
          </cell>
          <cell r="FZ66">
            <v>1</v>
          </cell>
          <cell r="GA66">
            <v>1</v>
          </cell>
          <cell r="GB66">
            <v>1</v>
          </cell>
          <cell r="GC66">
            <v>1</v>
          </cell>
          <cell r="GD66">
            <v>1</v>
          </cell>
          <cell r="GE66">
            <v>1</v>
          </cell>
          <cell r="GF66">
            <v>1</v>
          </cell>
          <cell r="GG66">
            <v>1</v>
          </cell>
          <cell r="GH66">
            <v>1</v>
          </cell>
          <cell r="GI66">
            <v>3</v>
          </cell>
          <cell r="GJ66">
            <v>2</v>
          </cell>
          <cell r="GK66">
            <v>1</v>
          </cell>
          <cell r="GL66">
            <v>1</v>
          </cell>
          <cell r="GM66">
            <v>1</v>
          </cell>
          <cell r="GN66">
            <v>1</v>
          </cell>
          <cell r="GO66">
            <v>2</v>
          </cell>
          <cell r="GP66">
            <v>2</v>
          </cell>
          <cell r="GQ66">
            <v>1</v>
          </cell>
          <cell r="GR66">
            <v>1</v>
          </cell>
          <cell r="GS66">
            <v>1</v>
          </cell>
          <cell r="GT66">
            <v>1</v>
          </cell>
          <cell r="GU66">
            <v>1</v>
          </cell>
          <cell r="GV66">
            <v>1</v>
          </cell>
        </row>
        <row r="67">
          <cell r="A67" t="str">
            <v>Nena Thacker</v>
          </cell>
          <cell r="B67" t="str">
            <v>McKinley</v>
          </cell>
          <cell r="C67">
            <v>41215</v>
          </cell>
          <cell r="D67">
            <v>41228</v>
          </cell>
          <cell r="E67" t="str">
            <v>Female</v>
          </cell>
          <cell r="F67" t="str">
            <v>White</v>
          </cell>
          <cell r="H67" t="str">
            <v>Masters</v>
          </cell>
          <cell r="J67">
            <v>12</v>
          </cell>
          <cell r="K67" t="str">
            <v>Social Studies</v>
          </cell>
          <cell r="M67">
            <v>9</v>
          </cell>
          <cell r="O67">
            <v>27</v>
          </cell>
          <cell r="P67">
            <v>5</v>
          </cell>
          <cell r="Q67" t="str">
            <v>We have one-to-one digital devices in the classroom.</v>
          </cell>
          <cell r="R67">
            <v>0</v>
          </cell>
          <cell r="S67">
            <v>1</v>
          </cell>
          <cell r="T67">
            <v>5</v>
          </cell>
          <cell r="U67">
            <v>5</v>
          </cell>
          <cell r="V67">
            <v>5</v>
          </cell>
          <cell r="W67">
            <v>5</v>
          </cell>
          <cell r="X67">
            <v>5</v>
          </cell>
          <cell r="Y67">
            <v>5</v>
          </cell>
          <cell r="Z67">
            <v>5</v>
          </cell>
          <cell r="AA67">
            <v>2</v>
          </cell>
          <cell r="AB67">
            <v>5</v>
          </cell>
          <cell r="AC67">
            <v>3</v>
          </cell>
          <cell r="AD67">
            <v>3</v>
          </cell>
          <cell r="AE67">
            <v>5</v>
          </cell>
          <cell r="AF67">
            <v>5</v>
          </cell>
          <cell r="AG67">
            <v>1</v>
          </cell>
          <cell r="AH67">
            <v>1</v>
          </cell>
          <cell r="AI67">
            <v>2</v>
          </cell>
          <cell r="AJ67">
            <v>3</v>
          </cell>
          <cell r="AK67">
            <v>3</v>
          </cell>
          <cell r="AL67">
            <v>5</v>
          </cell>
          <cell r="AM67">
            <v>5</v>
          </cell>
          <cell r="AN67">
            <v>5</v>
          </cell>
          <cell r="AO67">
            <v>3</v>
          </cell>
          <cell r="AP67">
            <v>5</v>
          </cell>
          <cell r="AQ67">
            <v>5</v>
          </cell>
          <cell r="AR67">
            <v>5</v>
          </cell>
          <cell r="AS67">
            <v>5</v>
          </cell>
          <cell r="AT67">
            <v>5</v>
          </cell>
          <cell r="AU67">
            <v>5</v>
          </cell>
          <cell r="AV67">
            <v>5</v>
          </cell>
          <cell r="AW67">
            <v>5</v>
          </cell>
          <cell r="AX67">
            <v>5</v>
          </cell>
          <cell r="AY67">
            <v>5</v>
          </cell>
          <cell r="AZ67">
            <v>5</v>
          </cell>
          <cell r="BA67">
            <v>5</v>
          </cell>
          <cell r="BB67">
            <v>5</v>
          </cell>
          <cell r="BC67">
            <v>5</v>
          </cell>
          <cell r="BD67">
            <v>5</v>
          </cell>
          <cell r="BE67">
            <v>5</v>
          </cell>
          <cell r="BF67">
            <v>5</v>
          </cell>
          <cell r="BG67">
            <v>5</v>
          </cell>
          <cell r="BH67">
            <v>5</v>
          </cell>
          <cell r="BI67">
            <v>3</v>
          </cell>
          <cell r="BJ67">
            <v>3</v>
          </cell>
          <cell r="BK67">
            <v>4</v>
          </cell>
          <cell r="BL67">
            <v>4</v>
          </cell>
          <cell r="BM67">
            <v>4</v>
          </cell>
          <cell r="BN67">
            <v>1</v>
          </cell>
          <cell r="BO67">
            <v>4</v>
          </cell>
          <cell r="BP67">
            <v>6</v>
          </cell>
          <cell r="BQ67">
            <v>4</v>
          </cell>
          <cell r="BR67">
            <v>4</v>
          </cell>
          <cell r="BS67">
            <v>4</v>
          </cell>
          <cell r="BT67">
            <v>5</v>
          </cell>
          <cell r="BU67">
            <v>6</v>
          </cell>
          <cell r="BV67">
            <v>6</v>
          </cell>
          <cell r="BW67">
            <v>6</v>
          </cell>
          <cell r="BX67">
            <v>6</v>
          </cell>
          <cell r="BY67">
            <v>6</v>
          </cell>
          <cell r="BZ67">
            <v>2</v>
          </cell>
          <cell r="CA67">
            <v>2</v>
          </cell>
          <cell r="CB67">
            <v>2</v>
          </cell>
          <cell r="CC67">
            <v>6</v>
          </cell>
          <cell r="CD67">
            <v>5</v>
          </cell>
          <cell r="CE67">
            <v>1</v>
          </cell>
          <cell r="CF67">
            <v>1</v>
          </cell>
          <cell r="CG67">
            <v>1</v>
          </cell>
          <cell r="CH67">
            <v>1</v>
          </cell>
          <cell r="CI67">
            <v>2</v>
          </cell>
          <cell r="CJ67">
            <v>1</v>
          </cell>
          <cell r="CK67">
            <v>1</v>
          </cell>
          <cell r="CL67">
            <v>6</v>
          </cell>
          <cell r="CM67">
            <v>1</v>
          </cell>
          <cell r="CN67">
            <v>1</v>
          </cell>
          <cell r="CO67">
            <v>1</v>
          </cell>
          <cell r="CP67">
            <v>6</v>
          </cell>
          <cell r="CQ67">
            <v>6</v>
          </cell>
          <cell r="CR67">
            <v>6</v>
          </cell>
          <cell r="CS67">
            <v>1</v>
          </cell>
          <cell r="CT67">
            <v>5</v>
          </cell>
          <cell r="CU67">
            <v>1</v>
          </cell>
          <cell r="CV67">
            <v>1</v>
          </cell>
          <cell r="CW67">
            <v>6</v>
          </cell>
          <cell r="CX67">
            <v>6</v>
          </cell>
          <cell r="CY67">
            <v>1</v>
          </cell>
          <cell r="CZ67">
            <v>1</v>
          </cell>
          <cell r="DA67">
            <v>1</v>
          </cell>
          <cell r="DB67">
            <v>6</v>
          </cell>
          <cell r="DC67">
            <v>1</v>
          </cell>
          <cell r="DD67">
            <v>1</v>
          </cell>
          <cell r="DE67">
            <v>5</v>
          </cell>
          <cell r="DF67">
            <v>1</v>
          </cell>
          <cell r="DG67">
            <v>1</v>
          </cell>
          <cell r="DH67">
            <v>1</v>
          </cell>
          <cell r="DI67">
            <v>6</v>
          </cell>
          <cell r="DJ67">
            <v>5</v>
          </cell>
          <cell r="DK67">
            <v>1</v>
          </cell>
          <cell r="DL67">
            <v>1</v>
          </cell>
          <cell r="DM67">
            <v>1</v>
          </cell>
          <cell r="DN67">
            <v>1</v>
          </cell>
          <cell r="DO67">
            <v>2</v>
          </cell>
          <cell r="DP67">
            <v>1</v>
          </cell>
          <cell r="DQ67">
            <v>1</v>
          </cell>
          <cell r="DR67">
            <v>5</v>
          </cell>
          <cell r="DS67">
            <v>1</v>
          </cell>
          <cell r="DT67">
            <v>1</v>
          </cell>
          <cell r="DU67">
            <v>1</v>
          </cell>
          <cell r="DV67">
            <v>5</v>
          </cell>
          <cell r="DW67">
            <v>6</v>
          </cell>
          <cell r="DX67">
            <v>6</v>
          </cell>
          <cell r="DY67">
            <v>1</v>
          </cell>
          <cell r="DZ67">
            <v>6</v>
          </cell>
          <cell r="EA67">
            <v>1</v>
          </cell>
          <cell r="EB67">
            <v>1</v>
          </cell>
          <cell r="EC67">
            <v>1</v>
          </cell>
          <cell r="ED67">
            <v>6</v>
          </cell>
          <cell r="EE67">
            <v>1</v>
          </cell>
          <cell r="EF67">
            <v>1</v>
          </cell>
          <cell r="EG67">
            <v>1</v>
          </cell>
          <cell r="EH67">
            <v>6</v>
          </cell>
          <cell r="EI67">
            <v>1</v>
          </cell>
          <cell r="EJ67">
            <v>1</v>
          </cell>
          <cell r="EK67">
            <v>6</v>
          </cell>
          <cell r="EL67">
            <v>4</v>
          </cell>
          <cell r="EM67">
            <v>2</v>
          </cell>
          <cell r="EN67">
            <v>2</v>
          </cell>
          <cell r="EO67">
            <v>6</v>
          </cell>
          <cell r="EP67">
            <v>5</v>
          </cell>
          <cell r="EQ67">
            <v>1</v>
          </cell>
          <cell r="ER67">
            <v>1</v>
          </cell>
          <cell r="ES67">
            <v>1</v>
          </cell>
          <cell r="ET67">
            <v>1</v>
          </cell>
          <cell r="EU67">
            <v>2</v>
          </cell>
          <cell r="EV67">
            <v>1</v>
          </cell>
          <cell r="EW67">
            <v>1</v>
          </cell>
          <cell r="EX67">
            <v>3</v>
          </cell>
          <cell r="EY67">
            <v>2</v>
          </cell>
          <cell r="EZ67">
            <v>1</v>
          </cell>
          <cell r="FA67">
            <v>4</v>
          </cell>
          <cell r="FB67">
            <v>6</v>
          </cell>
          <cell r="FC67">
            <v>6</v>
          </cell>
          <cell r="FD67">
            <v>6</v>
          </cell>
          <cell r="FE67">
            <v>5</v>
          </cell>
          <cell r="FF67">
            <v>6</v>
          </cell>
          <cell r="FG67">
            <v>6</v>
          </cell>
          <cell r="FH67">
            <v>6</v>
          </cell>
          <cell r="FI67">
            <v>6</v>
          </cell>
          <cell r="FJ67">
            <v>6</v>
          </cell>
          <cell r="FK67">
            <v>5</v>
          </cell>
          <cell r="FL67">
            <v>6</v>
          </cell>
          <cell r="FM67">
            <v>6</v>
          </cell>
          <cell r="FN67">
            <v>6</v>
          </cell>
          <cell r="FO67">
            <v>6</v>
          </cell>
          <cell r="FP67">
            <v>4</v>
          </cell>
          <cell r="FQ67">
            <v>6</v>
          </cell>
          <cell r="FR67">
            <v>6</v>
          </cell>
          <cell r="FS67">
            <v>6</v>
          </cell>
          <cell r="FT67">
            <v>6</v>
          </cell>
          <cell r="FU67">
            <v>6</v>
          </cell>
          <cell r="FV67">
            <v>6</v>
          </cell>
          <cell r="FW67">
            <v>6</v>
          </cell>
          <cell r="FX67">
            <v>5</v>
          </cell>
          <cell r="FY67">
            <v>6</v>
          </cell>
          <cell r="FZ67">
            <v>6</v>
          </cell>
          <cell r="GA67">
            <v>6</v>
          </cell>
          <cell r="GB67">
            <v>6</v>
          </cell>
          <cell r="GC67">
            <v>5</v>
          </cell>
          <cell r="GD67">
            <v>6</v>
          </cell>
          <cell r="GE67">
            <v>6</v>
          </cell>
          <cell r="GF67">
            <v>6</v>
          </cell>
          <cell r="GG67">
            <v>6</v>
          </cell>
          <cell r="GH67">
            <v>6</v>
          </cell>
          <cell r="GI67">
            <v>6</v>
          </cell>
          <cell r="GJ67">
            <v>6</v>
          </cell>
          <cell r="GK67">
            <v>6</v>
          </cell>
          <cell r="GL67">
            <v>6</v>
          </cell>
          <cell r="GM67">
            <v>6</v>
          </cell>
          <cell r="GN67">
            <v>6</v>
          </cell>
          <cell r="GO67">
            <v>6</v>
          </cell>
          <cell r="GP67">
            <v>6</v>
          </cell>
          <cell r="GQ67">
            <v>6</v>
          </cell>
          <cell r="GR67">
            <v>6</v>
          </cell>
          <cell r="GS67">
            <v>6</v>
          </cell>
          <cell r="GT67">
            <v>6</v>
          </cell>
          <cell r="GU67">
            <v>6</v>
          </cell>
          <cell r="GV67">
            <v>6</v>
          </cell>
        </row>
        <row r="68">
          <cell r="A68" t="str">
            <v>Fredia Dover</v>
          </cell>
          <cell r="B68" t="str">
            <v>McKinley</v>
          </cell>
          <cell r="C68">
            <v>41226</v>
          </cell>
          <cell r="D68">
            <v>41226</v>
          </cell>
          <cell r="E68" t="str">
            <v>Male</v>
          </cell>
          <cell r="F68" t="str">
            <v>White</v>
          </cell>
          <cell r="H68" t="str">
            <v>Masters</v>
          </cell>
          <cell r="J68">
            <v>40</v>
          </cell>
          <cell r="K68">
            <v>41648</v>
          </cell>
          <cell r="M68" t="str">
            <v>9,10,11</v>
          </cell>
          <cell r="O68">
            <v>45</v>
          </cell>
          <cell r="P68">
            <v>4</v>
          </cell>
          <cell r="Q68" t="str">
            <v>We have shared digital devices in the classroom.</v>
          </cell>
          <cell r="R68">
            <v>0</v>
          </cell>
          <cell r="S68">
            <v>1</v>
          </cell>
          <cell r="T68">
            <v>4</v>
          </cell>
          <cell r="U68">
            <v>4</v>
          </cell>
          <cell r="V68">
            <v>5</v>
          </cell>
          <cell r="W68">
            <v>4</v>
          </cell>
          <cell r="X68">
            <v>5</v>
          </cell>
          <cell r="Y68">
            <v>5</v>
          </cell>
          <cell r="Z68">
            <v>4</v>
          </cell>
          <cell r="AA68">
            <v>1</v>
          </cell>
          <cell r="AB68">
            <v>3</v>
          </cell>
          <cell r="AC68">
            <v>3</v>
          </cell>
          <cell r="AD68">
            <v>2</v>
          </cell>
          <cell r="AE68">
            <v>4</v>
          </cell>
          <cell r="AF68">
            <v>3</v>
          </cell>
          <cell r="AG68">
            <v>3</v>
          </cell>
          <cell r="AH68">
            <v>3</v>
          </cell>
          <cell r="AI68">
            <v>3</v>
          </cell>
          <cell r="AJ68">
            <v>2</v>
          </cell>
          <cell r="AK68">
            <v>2</v>
          </cell>
          <cell r="AL68">
            <v>3</v>
          </cell>
          <cell r="AM68">
            <v>4</v>
          </cell>
          <cell r="AN68">
            <v>4</v>
          </cell>
          <cell r="AO68">
            <v>3</v>
          </cell>
          <cell r="AP68">
            <v>4</v>
          </cell>
          <cell r="AQ68">
            <v>4</v>
          </cell>
          <cell r="AR68">
            <v>3</v>
          </cell>
          <cell r="AS68">
            <v>3</v>
          </cell>
          <cell r="AT68">
            <v>3</v>
          </cell>
          <cell r="AU68">
            <v>3</v>
          </cell>
          <cell r="AV68">
            <v>3</v>
          </cell>
          <cell r="AW68">
            <v>3</v>
          </cell>
          <cell r="AX68">
            <v>3</v>
          </cell>
          <cell r="AY68">
            <v>4</v>
          </cell>
          <cell r="AZ68">
            <v>3</v>
          </cell>
          <cell r="BA68">
            <v>3</v>
          </cell>
          <cell r="BB68">
            <v>2</v>
          </cell>
          <cell r="BC68">
            <v>3</v>
          </cell>
          <cell r="BD68">
            <v>2</v>
          </cell>
          <cell r="BE68">
            <v>2</v>
          </cell>
          <cell r="BF68">
            <v>2</v>
          </cell>
          <cell r="BG68">
            <v>3</v>
          </cell>
          <cell r="BH68">
            <v>4</v>
          </cell>
          <cell r="BI68">
            <v>2</v>
          </cell>
          <cell r="BJ68">
            <v>2</v>
          </cell>
          <cell r="BK68">
            <v>2</v>
          </cell>
          <cell r="BL68">
            <v>2</v>
          </cell>
          <cell r="BM68">
            <v>2</v>
          </cell>
          <cell r="BN68">
            <v>2</v>
          </cell>
          <cell r="BO68">
            <v>2</v>
          </cell>
          <cell r="BP68">
            <v>2</v>
          </cell>
          <cell r="BQ68">
            <v>2</v>
          </cell>
          <cell r="BR68">
            <v>2</v>
          </cell>
          <cell r="BS68">
            <v>2</v>
          </cell>
          <cell r="BT68">
            <v>2</v>
          </cell>
          <cell r="BU68">
            <v>2</v>
          </cell>
          <cell r="BV68">
            <v>2</v>
          </cell>
          <cell r="BW68">
            <v>2</v>
          </cell>
          <cell r="BX68">
            <v>2</v>
          </cell>
          <cell r="BY68">
            <v>3</v>
          </cell>
          <cell r="BZ68">
            <v>4</v>
          </cell>
          <cell r="CA68">
            <v>6</v>
          </cell>
          <cell r="CB68">
            <v>3</v>
          </cell>
          <cell r="CC68">
            <v>2</v>
          </cell>
          <cell r="CD68">
            <v>1</v>
          </cell>
          <cell r="CE68">
            <v>1</v>
          </cell>
          <cell r="CF68">
            <v>1</v>
          </cell>
          <cell r="CG68">
            <v>2</v>
          </cell>
          <cell r="CH68">
            <v>4</v>
          </cell>
          <cell r="CI68">
            <v>4</v>
          </cell>
          <cell r="CJ68">
            <v>1</v>
          </cell>
          <cell r="CK68">
            <v>1</v>
          </cell>
          <cell r="CL68">
            <v>1</v>
          </cell>
          <cell r="CM68">
            <v>1</v>
          </cell>
          <cell r="CN68">
            <v>1</v>
          </cell>
          <cell r="CO68">
            <v>1</v>
          </cell>
          <cell r="CP68">
            <v>1</v>
          </cell>
          <cell r="CQ68">
            <v>5</v>
          </cell>
          <cell r="CR68">
            <v>5</v>
          </cell>
          <cell r="CS68">
            <v>1</v>
          </cell>
          <cell r="CT68">
            <v>3</v>
          </cell>
          <cell r="CU68">
            <v>1</v>
          </cell>
          <cell r="CV68">
            <v>3</v>
          </cell>
          <cell r="CW68">
            <v>5</v>
          </cell>
          <cell r="CX68">
            <v>5</v>
          </cell>
          <cell r="CY68">
            <v>1</v>
          </cell>
          <cell r="CZ68">
            <v>1</v>
          </cell>
          <cell r="DA68">
            <v>1</v>
          </cell>
          <cell r="DB68">
            <v>1</v>
          </cell>
          <cell r="DC68">
            <v>2</v>
          </cell>
          <cell r="DD68">
            <v>1</v>
          </cell>
          <cell r="DE68">
            <v>2</v>
          </cell>
          <cell r="DF68">
            <v>1</v>
          </cell>
          <cell r="DG68">
            <v>1</v>
          </cell>
          <cell r="DH68">
            <v>1</v>
          </cell>
          <cell r="DI68">
            <v>1</v>
          </cell>
          <cell r="DJ68">
            <v>1</v>
          </cell>
          <cell r="DK68">
            <v>1</v>
          </cell>
          <cell r="DL68">
            <v>1</v>
          </cell>
          <cell r="DM68">
            <v>1</v>
          </cell>
          <cell r="DN68">
            <v>2</v>
          </cell>
          <cell r="DO68">
            <v>1</v>
          </cell>
          <cell r="DP68">
            <v>1</v>
          </cell>
          <cell r="DQ68">
            <v>1</v>
          </cell>
          <cell r="DR68">
            <v>1</v>
          </cell>
          <cell r="DS68">
            <v>1</v>
          </cell>
          <cell r="DT68">
            <v>1</v>
          </cell>
          <cell r="DU68">
            <v>1</v>
          </cell>
          <cell r="DV68">
            <v>1</v>
          </cell>
          <cell r="DW68">
            <v>3</v>
          </cell>
          <cell r="DX68">
            <v>3</v>
          </cell>
          <cell r="DY68">
            <v>1</v>
          </cell>
          <cell r="DZ68">
            <v>1</v>
          </cell>
          <cell r="EA68">
            <v>1</v>
          </cell>
          <cell r="EB68">
            <v>1</v>
          </cell>
          <cell r="EC68">
            <v>1</v>
          </cell>
          <cell r="ED68">
            <v>2</v>
          </cell>
          <cell r="EE68">
            <v>1</v>
          </cell>
          <cell r="EF68">
            <v>1</v>
          </cell>
          <cell r="EG68">
            <v>1</v>
          </cell>
          <cell r="EH68">
            <v>1</v>
          </cell>
          <cell r="EI68">
            <v>2</v>
          </cell>
          <cell r="EJ68">
            <v>1</v>
          </cell>
          <cell r="EK68">
            <v>5</v>
          </cell>
          <cell r="EL68">
            <v>6</v>
          </cell>
          <cell r="EM68">
            <v>6</v>
          </cell>
          <cell r="EN68">
            <v>2</v>
          </cell>
          <cell r="EO68">
            <v>3</v>
          </cell>
          <cell r="EP68">
            <v>1</v>
          </cell>
          <cell r="EQ68">
            <v>1</v>
          </cell>
          <cell r="ER68">
            <v>1</v>
          </cell>
          <cell r="ES68">
            <v>2</v>
          </cell>
          <cell r="ET68">
            <v>5</v>
          </cell>
          <cell r="EU68">
            <v>5</v>
          </cell>
          <cell r="EV68">
            <v>1</v>
          </cell>
          <cell r="EW68">
            <v>1</v>
          </cell>
          <cell r="EX68">
            <v>1</v>
          </cell>
          <cell r="EY68">
            <v>1</v>
          </cell>
          <cell r="EZ68">
            <v>1</v>
          </cell>
          <cell r="FA68">
            <v>1</v>
          </cell>
          <cell r="FB68">
            <v>1</v>
          </cell>
          <cell r="FC68">
            <v>4</v>
          </cell>
          <cell r="FD68">
            <v>4</v>
          </cell>
          <cell r="FE68">
            <v>1</v>
          </cell>
          <cell r="FF68">
            <v>4</v>
          </cell>
          <cell r="FG68">
            <v>1</v>
          </cell>
          <cell r="FH68">
            <v>3</v>
          </cell>
          <cell r="FI68">
            <v>4</v>
          </cell>
          <cell r="FJ68">
            <v>5</v>
          </cell>
          <cell r="FK68">
            <v>1</v>
          </cell>
          <cell r="FL68">
            <v>1</v>
          </cell>
          <cell r="FM68">
            <v>1</v>
          </cell>
          <cell r="FN68">
            <v>1</v>
          </cell>
          <cell r="FO68">
            <v>5</v>
          </cell>
          <cell r="FP68">
            <v>1</v>
          </cell>
          <cell r="FQ68">
            <v>5</v>
          </cell>
          <cell r="FR68">
            <v>6</v>
          </cell>
          <cell r="FS68">
            <v>6</v>
          </cell>
          <cell r="FT68">
            <v>2</v>
          </cell>
          <cell r="FU68">
            <v>2</v>
          </cell>
          <cell r="FV68">
            <v>1</v>
          </cell>
          <cell r="FW68">
            <v>1</v>
          </cell>
          <cell r="FX68">
            <v>1</v>
          </cell>
          <cell r="FY68">
            <v>3</v>
          </cell>
          <cell r="FZ68">
            <v>5</v>
          </cell>
          <cell r="GA68">
            <v>5</v>
          </cell>
          <cell r="GB68">
            <v>1</v>
          </cell>
          <cell r="GC68">
            <v>1</v>
          </cell>
          <cell r="GD68">
            <v>1</v>
          </cell>
          <cell r="GE68">
            <v>1</v>
          </cell>
          <cell r="GF68">
            <v>1</v>
          </cell>
          <cell r="GG68">
            <v>1</v>
          </cell>
          <cell r="GH68">
            <v>1</v>
          </cell>
          <cell r="GI68">
            <v>3</v>
          </cell>
          <cell r="GJ68">
            <v>3</v>
          </cell>
          <cell r="GK68">
            <v>1</v>
          </cell>
          <cell r="GL68">
            <v>4</v>
          </cell>
          <cell r="GM68">
            <v>1</v>
          </cell>
          <cell r="GN68">
            <v>3</v>
          </cell>
          <cell r="GO68">
            <v>4</v>
          </cell>
          <cell r="GP68">
            <v>5</v>
          </cell>
          <cell r="GQ68">
            <v>1</v>
          </cell>
          <cell r="GR68">
            <v>1</v>
          </cell>
          <cell r="GS68">
            <v>1</v>
          </cell>
          <cell r="GT68">
            <v>1</v>
          </cell>
          <cell r="GU68">
            <v>5</v>
          </cell>
          <cell r="GV68">
            <v>1</v>
          </cell>
        </row>
        <row r="69">
          <cell r="A69" t="str">
            <v>Sulema Rinehart</v>
          </cell>
          <cell r="B69" t="str">
            <v>McKinley</v>
          </cell>
          <cell r="C69">
            <v>41218</v>
          </cell>
          <cell r="D69">
            <v>41218</v>
          </cell>
          <cell r="E69" t="str">
            <v>Female</v>
          </cell>
          <cell r="F69" t="str">
            <v>White</v>
          </cell>
          <cell r="H69" t="str">
            <v>Masters</v>
          </cell>
          <cell r="J69">
            <v>38</v>
          </cell>
          <cell r="K69" t="str">
            <v>Math</v>
          </cell>
          <cell r="M69" t="str">
            <v>9,10,11,12,Other (please explain)</v>
          </cell>
          <cell r="N69" t="str">
            <v>Adult Ed</v>
          </cell>
          <cell r="O69">
            <v>22</v>
          </cell>
          <cell r="P69">
            <v>20</v>
          </cell>
          <cell r="Q69" t="str">
            <v>We have one-to-one digital devices in the classroom.</v>
          </cell>
          <cell r="R69">
            <v>0</v>
          </cell>
          <cell r="S69">
            <v>3</v>
          </cell>
          <cell r="T69">
            <v>1</v>
          </cell>
          <cell r="U69">
            <v>1</v>
          </cell>
          <cell r="V69">
            <v>1</v>
          </cell>
          <cell r="W69">
            <v>1</v>
          </cell>
          <cell r="X69">
            <v>1</v>
          </cell>
          <cell r="Y69">
            <v>1</v>
          </cell>
          <cell r="Z69">
            <v>1</v>
          </cell>
          <cell r="AA69">
            <v>2</v>
          </cell>
          <cell r="AB69">
            <v>4</v>
          </cell>
          <cell r="AC69">
            <v>4</v>
          </cell>
          <cell r="AD69">
            <v>4</v>
          </cell>
          <cell r="AE69">
            <v>4</v>
          </cell>
          <cell r="AF69">
            <v>3</v>
          </cell>
          <cell r="AG69">
            <v>4</v>
          </cell>
          <cell r="AH69">
            <v>4</v>
          </cell>
          <cell r="AI69">
            <v>4</v>
          </cell>
          <cell r="AJ69">
            <v>4</v>
          </cell>
          <cell r="AK69">
            <v>4</v>
          </cell>
          <cell r="AL69">
            <v>4</v>
          </cell>
          <cell r="AM69">
            <v>4</v>
          </cell>
          <cell r="AN69">
            <v>5</v>
          </cell>
          <cell r="AO69">
            <v>3</v>
          </cell>
          <cell r="AP69">
            <v>4</v>
          </cell>
          <cell r="AQ69">
            <v>4</v>
          </cell>
          <cell r="AR69">
            <v>4</v>
          </cell>
          <cell r="AS69">
            <v>4</v>
          </cell>
          <cell r="AT69">
            <v>4</v>
          </cell>
          <cell r="AU69">
            <v>4</v>
          </cell>
          <cell r="AV69">
            <v>5</v>
          </cell>
          <cell r="AW69">
            <v>4</v>
          </cell>
          <cell r="AX69">
            <v>5</v>
          </cell>
          <cell r="AY69">
            <v>5</v>
          </cell>
          <cell r="AZ69">
            <v>5</v>
          </cell>
          <cell r="BA69">
            <v>5</v>
          </cell>
          <cell r="BB69">
            <v>5</v>
          </cell>
          <cell r="BC69">
            <v>5</v>
          </cell>
          <cell r="BD69">
            <v>5</v>
          </cell>
          <cell r="BE69">
            <v>4</v>
          </cell>
          <cell r="BF69">
            <v>4</v>
          </cell>
          <cell r="BG69">
            <v>4</v>
          </cell>
          <cell r="BH69">
            <v>4</v>
          </cell>
          <cell r="BI69">
            <v>2</v>
          </cell>
          <cell r="BJ69">
            <v>2</v>
          </cell>
          <cell r="BK69">
            <v>3</v>
          </cell>
          <cell r="BL69">
            <v>4</v>
          </cell>
          <cell r="BM69">
            <v>2</v>
          </cell>
          <cell r="BN69">
            <v>4</v>
          </cell>
          <cell r="BO69">
            <v>3</v>
          </cell>
          <cell r="BP69">
            <v>2</v>
          </cell>
          <cell r="BQ69">
            <v>2</v>
          </cell>
          <cell r="BR69">
            <v>5</v>
          </cell>
          <cell r="BS69">
            <v>3</v>
          </cell>
          <cell r="BT69">
            <v>2</v>
          </cell>
          <cell r="BU69">
            <v>6</v>
          </cell>
          <cell r="BV69">
            <v>6</v>
          </cell>
          <cell r="BW69">
            <v>6</v>
          </cell>
          <cell r="BX69">
            <v>5</v>
          </cell>
          <cell r="BY69">
            <v>6</v>
          </cell>
          <cell r="BZ69">
            <v>3</v>
          </cell>
          <cell r="CA69">
            <v>2</v>
          </cell>
          <cell r="CB69">
            <v>5</v>
          </cell>
          <cell r="CC69">
            <v>6</v>
          </cell>
          <cell r="CD69">
            <v>2</v>
          </cell>
          <cell r="CE69">
            <v>1</v>
          </cell>
          <cell r="CF69">
            <v>2</v>
          </cell>
          <cell r="CG69">
            <v>3</v>
          </cell>
          <cell r="CH69">
            <v>2</v>
          </cell>
          <cell r="CI69">
            <v>2</v>
          </cell>
          <cell r="CJ69">
            <v>2</v>
          </cell>
          <cell r="CK69">
            <v>2</v>
          </cell>
          <cell r="CL69">
            <v>4</v>
          </cell>
          <cell r="CM69">
            <v>4</v>
          </cell>
          <cell r="CN69">
            <v>4</v>
          </cell>
          <cell r="CO69">
            <v>4</v>
          </cell>
          <cell r="CP69">
            <v>5</v>
          </cell>
          <cell r="CQ69">
            <v>6</v>
          </cell>
          <cell r="CR69">
            <v>6</v>
          </cell>
          <cell r="CS69">
            <v>2</v>
          </cell>
          <cell r="CT69">
            <v>2</v>
          </cell>
          <cell r="CU69">
            <v>3</v>
          </cell>
          <cell r="CV69">
            <v>2</v>
          </cell>
          <cell r="CW69">
            <v>6</v>
          </cell>
          <cell r="CX69">
            <v>6</v>
          </cell>
          <cell r="CY69">
            <v>3</v>
          </cell>
          <cell r="CZ69">
            <v>3</v>
          </cell>
          <cell r="DA69">
            <v>3</v>
          </cell>
          <cell r="DB69">
            <v>6</v>
          </cell>
          <cell r="DC69">
            <v>2</v>
          </cell>
          <cell r="DD69">
            <v>1</v>
          </cell>
          <cell r="DE69">
            <v>1</v>
          </cell>
          <cell r="DF69">
            <v>1</v>
          </cell>
          <cell r="DG69">
            <v>1</v>
          </cell>
          <cell r="DH69">
            <v>2</v>
          </cell>
          <cell r="DI69">
            <v>3</v>
          </cell>
          <cell r="DJ69">
            <v>1</v>
          </cell>
          <cell r="DK69">
            <v>1</v>
          </cell>
          <cell r="DL69">
            <v>2</v>
          </cell>
          <cell r="DM69">
            <v>2</v>
          </cell>
          <cell r="DN69">
            <v>1</v>
          </cell>
          <cell r="DO69">
            <v>2</v>
          </cell>
          <cell r="DP69">
            <v>2</v>
          </cell>
          <cell r="DQ69">
            <v>2</v>
          </cell>
          <cell r="DR69">
            <v>3</v>
          </cell>
          <cell r="DS69">
            <v>3</v>
          </cell>
          <cell r="DT69">
            <v>3</v>
          </cell>
          <cell r="DU69">
            <v>3</v>
          </cell>
          <cell r="DV69">
            <v>3</v>
          </cell>
          <cell r="DW69">
            <v>6</v>
          </cell>
          <cell r="DX69">
            <v>6</v>
          </cell>
          <cell r="DY69">
            <v>5</v>
          </cell>
          <cell r="DZ69">
            <v>5</v>
          </cell>
          <cell r="EA69">
            <v>3</v>
          </cell>
          <cell r="EB69">
            <v>1</v>
          </cell>
          <cell r="EC69">
            <v>3</v>
          </cell>
          <cell r="ED69">
            <v>6</v>
          </cell>
          <cell r="EE69">
            <v>5</v>
          </cell>
          <cell r="EF69">
            <v>4</v>
          </cell>
          <cell r="EG69">
            <v>4</v>
          </cell>
          <cell r="EH69">
            <v>4</v>
          </cell>
          <cell r="EI69">
            <v>3</v>
          </cell>
          <cell r="EJ69">
            <v>3</v>
          </cell>
          <cell r="EK69">
            <v>6</v>
          </cell>
          <cell r="EL69">
            <v>5</v>
          </cell>
          <cell r="EM69">
            <v>3</v>
          </cell>
          <cell r="EN69">
            <v>3</v>
          </cell>
          <cell r="EO69">
            <v>6</v>
          </cell>
          <cell r="EP69">
            <v>4</v>
          </cell>
          <cell r="EQ69">
            <v>4</v>
          </cell>
          <cell r="ER69">
            <v>4</v>
          </cell>
          <cell r="ES69">
            <v>5</v>
          </cell>
          <cell r="ET69">
            <v>5</v>
          </cell>
          <cell r="EU69">
            <v>5</v>
          </cell>
          <cell r="EV69">
            <v>5</v>
          </cell>
          <cell r="EW69">
            <v>5</v>
          </cell>
          <cell r="EX69">
            <v>5</v>
          </cell>
          <cell r="EY69">
            <v>5</v>
          </cell>
          <cell r="EZ69">
            <v>5</v>
          </cell>
          <cell r="FA69">
            <v>5</v>
          </cell>
          <cell r="FB69">
            <v>5</v>
          </cell>
          <cell r="FC69">
            <v>5</v>
          </cell>
          <cell r="FD69">
            <v>5</v>
          </cell>
          <cell r="FE69">
            <v>5</v>
          </cell>
          <cell r="FF69">
            <v>5</v>
          </cell>
          <cell r="FG69">
            <v>5</v>
          </cell>
          <cell r="FH69">
            <v>5</v>
          </cell>
          <cell r="FI69">
            <v>6</v>
          </cell>
          <cell r="FJ69">
            <v>6</v>
          </cell>
          <cell r="FK69">
            <v>6</v>
          </cell>
          <cell r="FL69">
            <v>6</v>
          </cell>
          <cell r="FM69">
            <v>6</v>
          </cell>
          <cell r="FN69">
            <v>6</v>
          </cell>
          <cell r="FO69">
            <v>6</v>
          </cell>
          <cell r="FP69">
            <v>6</v>
          </cell>
          <cell r="FQ69">
            <v>6</v>
          </cell>
          <cell r="FR69">
            <v>4</v>
          </cell>
          <cell r="FS69">
            <v>3</v>
          </cell>
          <cell r="FT69">
            <v>2</v>
          </cell>
          <cell r="FU69">
            <v>6</v>
          </cell>
          <cell r="FV69">
            <v>4</v>
          </cell>
          <cell r="FW69">
            <v>4</v>
          </cell>
          <cell r="FX69">
            <v>4</v>
          </cell>
          <cell r="FY69">
            <v>4</v>
          </cell>
          <cell r="FZ69">
            <v>4</v>
          </cell>
          <cell r="GA69">
            <v>4</v>
          </cell>
          <cell r="GB69">
            <v>4</v>
          </cell>
          <cell r="GC69">
            <v>4</v>
          </cell>
          <cell r="GD69">
            <v>4</v>
          </cell>
          <cell r="GE69">
            <v>4</v>
          </cell>
          <cell r="GF69">
            <v>4</v>
          </cell>
          <cell r="GG69">
            <v>4</v>
          </cell>
          <cell r="GH69">
            <v>4</v>
          </cell>
          <cell r="GI69">
            <v>4</v>
          </cell>
          <cell r="GJ69">
            <v>4</v>
          </cell>
          <cell r="GK69">
            <v>4</v>
          </cell>
          <cell r="GL69">
            <v>4</v>
          </cell>
          <cell r="GM69">
            <v>4</v>
          </cell>
          <cell r="GN69">
            <v>4</v>
          </cell>
          <cell r="GO69">
            <v>6</v>
          </cell>
          <cell r="GP69">
            <v>6</v>
          </cell>
          <cell r="GQ69">
            <v>6</v>
          </cell>
          <cell r="GR69">
            <v>6</v>
          </cell>
          <cell r="GS69">
            <v>6</v>
          </cell>
          <cell r="GT69">
            <v>5</v>
          </cell>
          <cell r="GU69">
            <v>6</v>
          </cell>
          <cell r="GV69">
            <v>5</v>
          </cell>
        </row>
        <row r="70">
          <cell r="A70" t="str">
            <v>Jae Baer</v>
          </cell>
          <cell r="B70" t="str">
            <v>McKinley</v>
          </cell>
          <cell r="C70">
            <v>41207</v>
          </cell>
          <cell r="D70">
            <v>41207</v>
          </cell>
          <cell r="E70" t="str">
            <v>Female</v>
          </cell>
          <cell r="F70" t="str">
            <v>White</v>
          </cell>
          <cell r="H70" t="str">
            <v>Masters</v>
          </cell>
          <cell r="J70">
            <v>7</v>
          </cell>
          <cell r="K70">
            <v>41648</v>
          </cell>
          <cell r="M70" t="str">
            <v>10,11,12</v>
          </cell>
          <cell r="O70">
            <v>15</v>
          </cell>
          <cell r="P70">
            <v>7</v>
          </cell>
          <cell r="Q70" t="str">
            <v>We have one-to-one digital devices in the classroom.</v>
          </cell>
          <cell r="R70">
            <v>0</v>
          </cell>
          <cell r="S70">
            <v>1</v>
          </cell>
          <cell r="T70">
            <v>4</v>
          </cell>
          <cell r="U70">
            <v>5</v>
          </cell>
          <cell r="V70">
            <v>5</v>
          </cell>
          <cell r="W70">
            <v>5</v>
          </cell>
          <cell r="X70">
            <v>5</v>
          </cell>
          <cell r="Y70">
            <v>5</v>
          </cell>
          <cell r="Z70">
            <v>5</v>
          </cell>
          <cell r="AA70">
            <v>3</v>
          </cell>
          <cell r="AB70">
            <v>3</v>
          </cell>
          <cell r="AC70">
            <v>4</v>
          </cell>
          <cell r="AD70">
            <v>1</v>
          </cell>
          <cell r="AE70">
            <v>3</v>
          </cell>
          <cell r="AF70">
            <v>4</v>
          </cell>
          <cell r="AG70">
            <v>1</v>
          </cell>
          <cell r="AH70">
            <v>1</v>
          </cell>
          <cell r="AI70">
            <v>1</v>
          </cell>
          <cell r="AJ70">
            <v>2</v>
          </cell>
          <cell r="AK70">
            <v>2</v>
          </cell>
          <cell r="AL70">
            <v>4</v>
          </cell>
          <cell r="AM70">
            <v>4</v>
          </cell>
          <cell r="AN70">
            <v>4</v>
          </cell>
          <cell r="AO70">
            <v>3</v>
          </cell>
          <cell r="AP70">
            <v>4</v>
          </cell>
          <cell r="AQ70">
            <v>4</v>
          </cell>
          <cell r="AR70">
            <v>4</v>
          </cell>
          <cell r="AS70">
            <v>5</v>
          </cell>
          <cell r="AT70">
            <v>4</v>
          </cell>
          <cell r="AU70">
            <v>4</v>
          </cell>
          <cell r="AV70">
            <v>4</v>
          </cell>
          <cell r="AW70">
            <v>3</v>
          </cell>
          <cell r="AX70">
            <v>4</v>
          </cell>
          <cell r="AY70">
            <v>4</v>
          </cell>
          <cell r="AZ70">
            <v>4</v>
          </cell>
          <cell r="BA70">
            <v>4</v>
          </cell>
          <cell r="BB70">
            <v>4</v>
          </cell>
          <cell r="BC70">
            <v>4</v>
          </cell>
          <cell r="BD70">
            <v>4</v>
          </cell>
          <cell r="BE70">
            <v>4</v>
          </cell>
          <cell r="BF70">
            <v>4</v>
          </cell>
          <cell r="BG70">
            <v>4</v>
          </cell>
          <cell r="BH70">
            <v>3</v>
          </cell>
          <cell r="BI70">
            <v>2</v>
          </cell>
          <cell r="BJ70">
            <v>3</v>
          </cell>
          <cell r="BK70">
            <v>2</v>
          </cell>
          <cell r="BL70">
            <v>5</v>
          </cell>
          <cell r="BM70">
            <v>2</v>
          </cell>
          <cell r="BN70">
            <v>1</v>
          </cell>
          <cell r="BO70">
            <v>1</v>
          </cell>
          <cell r="BP70">
            <v>5</v>
          </cell>
          <cell r="BQ70">
            <v>5</v>
          </cell>
          <cell r="BR70">
            <v>5</v>
          </cell>
          <cell r="BS70">
            <v>2</v>
          </cell>
          <cell r="BT70">
            <v>5</v>
          </cell>
          <cell r="BU70">
            <v>5</v>
          </cell>
          <cell r="BV70">
            <v>5</v>
          </cell>
          <cell r="BW70">
            <v>5</v>
          </cell>
          <cell r="BX70">
            <v>2</v>
          </cell>
          <cell r="BY70">
            <v>6</v>
          </cell>
          <cell r="BZ70">
            <v>2</v>
          </cell>
          <cell r="CA70">
            <v>1</v>
          </cell>
          <cell r="CB70">
            <v>2</v>
          </cell>
          <cell r="CC70">
            <v>3</v>
          </cell>
          <cell r="CD70">
            <v>1</v>
          </cell>
          <cell r="CE70">
            <v>1</v>
          </cell>
          <cell r="CF70">
            <v>1</v>
          </cell>
          <cell r="CG70">
            <v>6</v>
          </cell>
          <cell r="CH70">
            <v>1</v>
          </cell>
          <cell r="CI70">
            <v>1</v>
          </cell>
          <cell r="CJ70">
            <v>1</v>
          </cell>
          <cell r="CK70">
            <v>1</v>
          </cell>
          <cell r="CL70">
            <v>1</v>
          </cell>
          <cell r="CM70">
            <v>1</v>
          </cell>
          <cell r="CN70">
            <v>1</v>
          </cell>
          <cell r="CO70">
            <v>1</v>
          </cell>
          <cell r="CP70">
            <v>2</v>
          </cell>
          <cell r="CQ70">
            <v>6</v>
          </cell>
          <cell r="CR70">
            <v>6</v>
          </cell>
          <cell r="CS70">
            <v>3</v>
          </cell>
          <cell r="CT70">
            <v>6</v>
          </cell>
          <cell r="CU70">
            <v>2</v>
          </cell>
          <cell r="CV70">
            <v>2</v>
          </cell>
          <cell r="CW70">
            <v>6</v>
          </cell>
          <cell r="CX70">
            <v>5</v>
          </cell>
          <cell r="CY70">
            <v>1</v>
          </cell>
          <cell r="CZ70">
            <v>6</v>
          </cell>
          <cell r="DA70">
            <v>1</v>
          </cell>
          <cell r="DB70">
            <v>5</v>
          </cell>
          <cell r="DC70">
            <v>1</v>
          </cell>
          <cell r="DD70">
            <v>1</v>
          </cell>
          <cell r="DE70">
            <v>3</v>
          </cell>
          <cell r="DF70">
            <v>1</v>
          </cell>
          <cell r="DG70">
            <v>1</v>
          </cell>
          <cell r="DH70">
            <v>1</v>
          </cell>
          <cell r="DI70">
            <v>2</v>
          </cell>
          <cell r="DJ70">
            <v>1</v>
          </cell>
          <cell r="DK70">
            <v>1</v>
          </cell>
          <cell r="DL70">
            <v>1</v>
          </cell>
          <cell r="DM70">
            <v>5</v>
          </cell>
          <cell r="DN70">
            <v>1</v>
          </cell>
          <cell r="DO70">
            <v>1</v>
          </cell>
          <cell r="DP70">
            <v>1</v>
          </cell>
          <cell r="DQ70">
            <v>1</v>
          </cell>
          <cell r="DR70">
            <v>1</v>
          </cell>
          <cell r="DS70">
            <v>1</v>
          </cell>
          <cell r="DT70">
            <v>1</v>
          </cell>
          <cell r="DU70">
            <v>1</v>
          </cell>
          <cell r="DV70">
            <v>1</v>
          </cell>
          <cell r="DW70">
            <v>6</v>
          </cell>
          <cell r="DX70">
            <v>6</v>
          </cell>
          <cell r="DY70">
            <v>2</v>
          </cell>
          <cell r="DZ70">
            <v>6</v>
          </cell>
          <cell r="EA70">
            <v>3</v>
          </cell>
          <cell r="EB70">
            <v>4</v>
          </cell>
          <cell r="EC70">
            <v>4</v>
          </cell>
          <cell r="ED70">
            <v>6</v>
          </cell>
          <cell r="EE70">
            <v>3</v>
          </cell>
          <cell r="EF70">
            <v>6</v>
          </cell>
          <cell r="EG70">
            <v>1</v>
          </cell>
          <cell r="EH70">
            <v>1</v>
          </cell>
          <cell r="EI70">
            <v>1</v>
          </cell>
          <cell r="EJ70">
            <v>1</v>
          </cell>
          <cell r="EK70">
            <v>5</v>
          </cell>
          <cell r="EL70">
            <v>4</v>
          </cell>
          <cell r="EM70">
            <v>1</v>
          </cell>
          <cell r="EN70">
            <v>3</v>
          </cell>
          <cell r="EO70">
            <v>5</v>
          </cell>
          <cell r="EP70">
            <v>3</v>
          </cell>
          <cell r="EQ70">
            <v>1</v>
          </cell>
          <cell r="ER70">
            <v>1</v>
          </cell>
          <cell r="ES70">
            <v>5</v>
          </cell>
          <cell r="ET70">
            <v>1</v>
          </cell>
          <cell r="EU70">
            <v>1</v>
          </cell>
          <cell r="EV70">
            <v>1</v>
          </cell>
          <cell r="EW70">
            <v>3</v>
          </cell>
          <cell r="EX70">
            <v>1</v>
          </cell>
          <cell r="EY70">
            <v>1</v>
          </cell>
          <cell r="EZ70">
            <v>1</v>
          </cell>
          <cell r="FA70">
            <v>1</v>
          </cell>
          <cell r="FB70">
            <v>4</v>
          </cell>
          <cell r="FC70">
            <v>6</v>
          </cell>
          <cell r="FD70">
            <v>6</v>
          </cell>
          <cell r="FE70">
            <v>5</v>
          </cell>
          <cell r="FF70">
            <v>5</v>
          </cell>
          <cell r="FG70">
            <v>1</v>
          </cell>
          <cell r="FH70">
            <v>5</v>
          </cell>
          <cell r="FI70">
            <v>5</v>
          </cell>
          <cell r="FJ70">
            <v>5</v>
          </cell>
          <cell r="FK70">
            <v>1</v>
          </cell>
          <cell r="FL70">
            <v>6</v>
          </cell>
          <cell r="FM70">
            <v>1</v>
          </cell>
          <cell r="FN70">
            <v>6</v>
          </cell>
          <cell r="FO70">
            <v>6</v>
          </cell>
          <cell r="FP70">
            <v>2</v>
          </cell>
          <cell r="FQ70">
            <v>6</v>
          </cell>
          <cell r="FR70">
            <v>4</v>
          </cell>
          <cell r="FS70">
            <v>1</v>
          </cell>
          <cell r="FT70">
            <v>2</v>
          </cell>
          <cell r="FU70">
            <v>6</v>
          </cell>
          <cell r="FV70">
            <v>4</v>
          </cell>
          <cell r="FW70">
            <v>2</v>
          </cell>
          <cell r="FX70">
            <v>3</v>
          </cell>
          <cell r="FY70">
            <v>6</v>
          </cell>
          <cell r="FZ70">
            <v>1</v>
          </cell>
          <cell r="GA70">
            <v>1</v>
          </cell>
          <cell r="GB70">
            <v>1</v>
          </cell>
          <cell r="GC70">
            <v>4</v>
          </cell>
          <cell r="GD70">
            <v>1</v>
          </cell>
          <cell r="GE70">
            <v>1</v>
          </cell>
          <cell r="GF70">
            <v>1</v>
          </cell>
          <cell r="GG70">
            <v>1</v>
          </cell>
          <cell r="GH70">
            <v>3</v>
          </cell>
          <cell r="GI70">
            <v>6</v>
          </cell>
          <cell r="GJ70">
            <v>6</v>
          </cell>
          <cell r="GK70">
            <v>4</v>
          </cell>
          <cell r="GL70">
            <v>4</v>
          </cell>
          <cell r="GM70">
            <v>1</v>
          </cell>
          <cell r="GN70">
            <v>6</v>
          </cell>
          <cell r="GO70">
            <v>6</v>
          </cell>
          <cell r="GP70">
            <v>5</v>
          </cell>
          <cell r="GQ70">
            <v>1</v>
          </cell>
          <cell r="GR70">
            <v>6</v>
          </cell>
          <cell r="GS70">
            <v>1</v>
          </cell>
          <cell r="GT70">
            <v>6</v>
          </cell>
          <cell r="GU70">
            <v>3</v>
          </cell>
          <cell r="GV70">
            <v>4</v>
          </cell>
        </row>
        <row r="71">
          <cell r="A71" t="str">
            <v>Ione Newby</v>
          </cell>
          <cell r="B71" t="str">
            <v>McKinley</v>
          </cell>
          <cell r="C71">
            <v>41213</v>
          </cell>
          <cell r="D71">
            <v>41213</v>
          </cell>
          <cell r="E71" t="str">
            <v>Female</v>
          </cell>
          <cell r="F71" t="str">
            <v>White</v>
          </cell>
          <cell r="H71" t="str">
            <v>Bachelors</v>
          </cell>
          <cell r="J71">
            <v>2</v>
          </cell>
          <cell r="K71" t="str">
            <v>Physical Education</v>
          </cell>
          <cell r="M71" t="str">
            <v>9,10,11,12</v>
          </cell>
          <cell r="O71">
            <v>22</v>
          </cell>
          <cell r="P71">
            <v>2</v>
          </cell>
          <cell r="Q71" t="str">
            <v>We have one-to-one digital devices in the classroom.</v>
          </cell>
          <cell r="R71">
            <v>0</v>
          </cell>
          <cell r="S71">
            <v>2</v>
          </cell>
          <cell r="T71">
            <v>5</v>
          </cell>
          <cell r="U71">
            <v>5</v>
          </cell>
          <cell r="V71">
            <v>5</v>
          </cell>
          <cell r="W71">
            <v>5</v>
          </cell>
          <cell r="X71">
            <v>5</v>
          </cell>
          <cell r="Y71">
            <v>5</v>
          </cell>
          <cell r="Z71">
            <v>5</v>
          </cell>
          <cell r="AA71">
            <v>2</v>
          </cell>
          <cell r="AB71">
            <v>3</v>
          </cell>
          <cell r="AC71">
            <v>4</v>
          </cell>
          <cell r="AD71">
            <v>3</v>
          </cell>
          <cell r="AE71">
            <v>3</v>
          </cell>
          <cell r="AF71">
            <v>4</v>
          </cell>
          <cell r="AG71">
            <v>1</v>
          </cell>
          <cell r="AH71">
            <v>2</v>
          </cell>
          <cell r="AI71">
            <v>2</v>
          </cell>
          <cell r="AJ71">
            <v>4</v>
          </cell>
          <cell r="AK71">
            <v>4</v>
          </cell>
          <cell r="AL71">
            <v>4</v>
          </cell>
          <cell r="AM71">
            <v>4</v>
          </cell>
          <cell r="AN71">
            <v>4</v>
          </cell>
          <cell r="AO71">
            <v>4</v>
          </cell>
          <cell r="AP71">
            <v>4</v>
          </cell>
          <cell r="AQ71">
            <v>3</v>
          </cell>
          <cell r="AR71">
            <v>4</v>
          </cell>
          <cell r="AS71">
            <v>4</v>
          </cell>
          <cell r="AT71">
            <v>4</v>
          </cell>
          <cell r="AU71">
            <v>4</v>
          </cell>
          <cell r="AV71">
            <v>4</v>
          </cell>
          <cell r="AW71">
            <v>4</v>
          </cell>
          <cell r="AX71">
            <v>4</v>
          </cell>
          <cell r="AY71">
            <v>4</v>
          </cell>
          <cell r="AZ71">
            <v>4</v>
          </cell>
          <cell r="BA71">
            <v>4</v>
          </cell>
          <cell r="BB71">
            <v>4</v>
          </cell>
          <cell r="BC71">
            <v>4</v>
          </cell>
          <cell r="BD71">
            <v>4</v>
          </cell>
          <cell r="BE71">
            <v>4</v>
          </cell>
          <cell r="BF71">
            <v>4</v>
          </cell>
          <cell r="BG71">
            <v>3</v>
          </cell>
          <cell r="BH71">
            <v>3</v>
          </cell>
          <cell r="BI71">
            <v>2</v>
          </cell>
          <cell r="BJ71">
            <v>2</v>
          </cell>
          <cell r="BK71">
            <v>2</v>
          </cell>
          <cell r="BL71">
            <v>2</v>
          </cell>
          <cell r="BM71">
            <v>2</v>
          </cell>
          <cell r="BN71">
            <v>1</v>
          </cell>
          <cell r="BO71">
            <v>1</v>
          </cell>
          <cell r="BP71">
            <v>2</v>
          </cell>
          <cell r="BQ71">
            <v>2</v>
          </cell>
          <cell r="BR71">
            <v>2</v>
          </cell>
          <cell r="BS71">
            <v>2</v>
          </cell>
          <cell r="BT71">
            <v>3</v>
          </cell>
          <cell r="BU71">
            <v>2</v>
          </cell>
          <cell r="BV71">
            <v>3</v>
          </cell>
          <cell r="BW71">
            <v>2</v>
          </cell>
          <cell r="BX71">
            <v>2</v>
          </cell>
          <cell r="BY71">
            <v>3</v>
          </cell>
          <cell r="BZ71">
            <v>3</v>
          </cell>
          <cell r="CA71">
            <v>2</v>
          </cell>
          <cell r="CB71">
            <v>1</v>
          </cell>
          <cell r="CC71">
            <v>2</v>
          </cell>
          <cell r="CD71">
            <v>1</v>
          </cell>
          <cell r="CE71">
            <v>1</v>
          </cell>
          <cell r="CF71">
            <v>1</v>
          </cell>
          <cell r="CG71">
            <v>2</v>
          </cell>
          <cell r="CH71">
            <v>1</v>
          </cell>
          <cell r="CI71">
            <v>2</v>
          </cell>
          <cell r="CJ71">
            <v>1</v>
          </cell>
          <cell r="CK71">
            <v>1</v>
          </cell>
          <cell r="CL71">
            <v>1</v>
          </cell>
          <cell r="CM71">
            <v>1</v>
          </cell>
          <cell r="CN71">
            <v>1</v>
          </cell>
          <cell r="CO71">
            <v>1</v>
          </cell>
          <cell r="CP71">
            <v>1</v>
          </cell>
          <cell r="CQ71">
            <v>6</v>
          </cell>
          <cell r="CR71">
            <v>3</v>
          </cell>
          <cell r="CS71">
            <v>1</v>
          </cell>
          <cell r="CT71">
            <v>3</v>
          </cell>
          <cell r="CU71">
            <v>1</v>
          </cell>
          <cell r="CV71">
            <v>1</v>
          </cell>
          <cell r="CW71">
            <v>6</v>
          </cell>
          <cell r="CX71">
            <v>6</v>
          </cell>
          <cell r="CY71">
            <v>1</v>
          </cell>
          <cell r="CZ71">
            <v>2</v>
          </cell>
          <cell r="DA71">
            <v>1</v>
          </cell>
          <cell r="DB71">
            <v>2</v>
          </cell>
          <cell r="DC71">
            <v>2</v>
          </cell>
          <cell r="DD71">
            <v>1</v>
          </cell>
          <cell r="DE71">
            <v>1</v>
          </cell>
          <cell r="DF71">
            <v>1</v>
          </cell>
          <cell r="DG71">
            <v>1</v>
          </cell>
          <cell r="DH71">
            <v>1</v>
          </cell>
          <cell r="DI71">
            <v>2</v>
          </cell>
          <cell r="DJ71">
            <v>1</v>
          </cell>
          <cell r="DK71">
            <v>1</v>
          </cell>
          <cell r="DL71">
            <v>1</v>
          </cell>
          <cell r="DM71">
            <v>1</v>
          </cell>
          <cell r="DN71">
            <v>1</v>
          </cell>
          <cell r="DO71">
            <v>1</v>
          </cell>
          <cell r="DP71">
            <v>1</v>
          </cell>
          <cell r="DQ71">
            <v>1</v>
          </cell>
          <cell r="DR71">
            <v>1</v>
          </cell>
          <cell r="DS71">
            <v>1</v>
          </cell>
          <cell r="DT71">
            <v>1</v>
          </cell>
          <cell r="DU71">
            <v>1</v>
          </cell>
          <cell r="DV71">
            <v>1</v>
          </cell>
          <cell r="DW71">
            <v>6</v>
          </cell>
          <cell r="DX71">
            <v>4</v>
          </cell>
          <cell r="DY71">
            <v>2</v>
          </cell>
          <cell r="DZ71">
            <v>3</v>
          </cell>
          <cell r="EA71">
            <v>1</v>
          </cell>
          <cell r="EB71">
            <v>1</v>
          </cell>
          <cell r="EC71">
            <v>1</v>
          </cell>
          <cell r="ED71">
            <v>6</v>
          </cell>
          <cell r="EE71">
            <v>1</v>
          </cell>
          <cell r="EF71">
            <v>1</v>
          </cell>
          <cell r="EG71">
            <v>1</v>
          </cell>
          <cell r="EH71">
            <v>1</v>
          </cell>
          <cell r="EI71">
            <v>1</v>
          </cell>
          <cell r="EJ71">
            <v>1</v>
          </cell>
          <cell r="EK71">
            <v>5</v>
          </cell>
          <cell r="EL71">
            <v>5</v>
          </cell>
          <cell r="EM71">
            <v>4</v>
          </cell>
          <cell r="EN71">
            <v>4</v>
          </cell>
          <cell r="EO71">
            <v>5</v>
          </cell>
          <cell r="EP71">
            <v>4</v>
          </cell>
          <cell r="EQ71">
            <v>3</v>
          </cell>
          <cell r="ER71">
            <v>4</v>
          </cell>
          <cell r="ES71">
            <v>5</v>
          </cell>
          <cell r="ET71">
            <v>3</v>
          </cell>
          <cell r="EU71">
            <v>5</v>
          </cell>
          <cell r="EV71">
            <v>3</v>
          </cell>
          <cell r="EW71">
            <v>3</v>
          </cell>
          <cell r="EX71">
            <v>3</v>
          </cell>
          <cell r="EY71">
            <v>3</v>
          </cell>
          <cell r="EZ71">
            <v>3</v>
          </cell>
          <cell r="FA71">
            <v>2</v>
          </cell>
          <cell r="FB71">
            <v>3</v>
          </cell>
          <cell r="FC71">
            <v>6</v>
          </cell>
          <cell r="FD71">
            <v>6</v>
          </cell>
          <cell r="FE71">
            <v>5</v>
          </cell>
          <cell r="FF71">
            <v>6</v>
          </cell>
          <cell r="FG71">
            <v>5</v>
          </cell>
          <cell r="FH71">
            <v>6</v>
          </cell>
          <cell r="FI71">
            <v>6</v>
          </cell>
          <cell r="FJ71">
            <v>6</v>
          </cell>
          <cell r="FK71">
            <v>5</v>
          </cell>
          <cell r="FL71">
            <v>5</v>
          </cell>
          <cell r="FM71">
            <v>5</v>
          </cell>
          <cell r="FN71">
            <v>5</v>
          </cell>
          <cell r="FO71">
            <v>5</v>
          </cell>
          <cell r="FP71">
            <v>5</v>
          </cell>
          <cell r="FQ71">
            <v>5</v>
          </cell>
          <cell r="FR71">
            <v>5</v>
          </cell>
          <cell r="FS71">
            <v>2</v>
          </cell>
          <cell r="FT71">
            <v>3</v>
          </cell>
          <cell r="FU71">
            <v>3</v>
          </cell>
          <cell r="FV71">
            <v>1</v>
          </cell>
          <cell r="FW71">
            <v>1</v>
          </cell>
          <cell r="FX71">
            <v>1</v>
          </cell>
          <cell r="FY71">
            <v>1</v>
          </cell>
          <cell r="FZ71">
            <v>1</v>
          </cell>
          <cell r="GA71">
            <v>1</v>
          </cell>
          <cell r="GB71">
            <v>1</v>
          </cell>
          <cell r="GC71">
            <v>1</v>
          </cell>
          <cell r="GD71">
            <v>1</v>
          </cell>
          <cell r="GE71">
            <v>1</v>
          </cell>
          <cell r="GF71">
            <v>1</v>
          </cell>
          <cell r="GG71">
            <v>1</v>
          </cell>
          <cell r="GH71">
            <v>1</v>
          </cell>
          <cell r="GI71">
            <v>6</v>
          </cell>
          <cell r="GJ71">
            <v>6</v>
          </cell>
          <cell r="GK71">
            <v>1</v>
          </cell>
          <cell r="GL71">
            <v>1</v>
          </cell>
          <cell r="GM71">
            <v>1</v>
          </cell>
          <cell r="GN71">
            <v>1</v>
          </cell>
          <cell r="GO71">
            <v>1</v>
          </cell>
          <cell r="GP71">
            <v>6</v>
          </cell>
          <cell r="GQ71">
            <v>1</v>
          </cell>
          <cell r="GR71">
            <v>1</v>
          </cell>
          <cell r="GS71">
            <v>1</v>
          </cell>
          <cell r="GT71">
            <v>1</v>
          </cell>
          <cell r="GU71">
            <v>1</v>
          </cell>
          <cell r="GV71">
            <v>1</v>
          </cell>
        </row>
        <row r="72">
          <cell r="A72" t="str">
            <v>Gaylord Nesbitt</v>
          </cell>
          <cell r="B72" t="str">
            <v>McKinley</v>
          </cell>
          <cell r="C72">
            <v>41207</v>
          </cell>
          <cell r="D72">
            <v>41213</v>
          </cell>
          <cell r="E72" t="str">
            <v>Female</v>
          </cell>
          <cell r="F72" t="str">
            <v>White</v>
          </cell>
          <cell r="H72" t="str">
            <v>Masters</v>
          </cell>
          <cell r="J72">
            <v>16</v>
          </cell>
          <cell r="K72" t="str">
            <v>English</v>
          </cell>
          <cell r="M72" t="str">
            <v>9,10</v>
          </cell>
          <cell r="O72">
            <v>23</v>
          </cell>
          <cell r="P72">
            <v>14</v>
          </cell>
          <cell r="Q72" t="str">
            <v>We have one-to-one digital devices in the classroom.</v>
          </cell>
          <cell r="R72">
            <v>0</v>
          </cell>
          <cell r="S72">
            <v>1</v>
          </cell>
          <cell r="T72">
            <v>5</v>
          </cell>
          <cell r="U72">
            <v>5</v>
          </cell>
          <cell r="V72">
            <v>5</v>
          </cell>
          <cell r="W72">
            <v>5</v>
          </cell>
          <cell r="X72">
            <v>5</v>
          </cell>
          <cell r="Y72">
            <v>5</v>
          </cell>
          <cell r="Z72">
            <v>5</v>
          </cell>
          <cell r="AA72">
            <v>2</v>
          </cell>
          <cell r="AB72">
            <v>3</v>
          </cell>
          <cell r="AC72">
            <v>4</v>
          </cell>
          <cell r="AD72">
            <v>2</v>
          </cell>
          <cell r="AE72">
            <v>4</v>
          </cell>
          <cell r="AF72">
            <v>4</v>
          </cell>
          <cell r="AG72">
            <v>1</v>
          </cell>
          <cell r="AH72">
            <v>1</v>
          </cell>
          <cell r="AI72">
            <v>3</v>
          </cell>
          <cell r="AJ72">
            <v>3</v>
          </cell>
          <cell r="AK72">
            <v>4</v>
          </cell>
          <cell r="AL72">
            <v>5</v>
          </cell>
          <cell r="AM72">
            <v>5</v>
          </cell>
          <cell r="AN72">
            <v>5</v>
          </cell>
          <cell r="AO72">
            <v>4</v>
          </cell>
          <cell r="AP72">
            <v>5</v>
          </cell>
          <cell r="AQ72">
            <v>5</v>
          </cell>
          <cell r="AR72">
            <v>5</v>
          </cell>
          <cell r="AS72">
            <v>5</v>
          </cell>
          <cell r="AT72">
            <v>5</v>
          </cell>
          <cell r="AU72">
            <v>5</v>
          </cell>
          <cell r="AV72">
            <v>5</v>
          </cell>
          <cell r="AW72">
            <v>5</v>
          </cell>
          <cell r="AX72">
            <v>5</v>
          </cell>
          <cell r="AY72">
            <v>5</v>
          </cell>
          <cell r="AZ72">
            <v>5</v>
          </cell>
          <cell r="BA72">
            <v>5</v>
          </cell>
          <cell r="BB72">
            <v>5</v>
          </cell>
          <cell r="BC72">
            <v>5</v>
          </cell>
          <cell r="BD72">
            <v>5</v>
          </cell>
          <cell r="BE72">
            <v>5</v>
          </cell>
          <cell r="BF72">
            <v>5</v>
          </cell>
          <cell r="BG72">
            <v>5</v>
          </cell>
          <cell r="BH72">
            <v>4</v>
          </cell>
          <cell r="BI72">
            <v>4</v>
          </cell>
          <cell r="BJ72">
            <v>4</v>
          </cell>
          <cell r="BK72">
            <v>4</v>
          </cell>
          <cell r="BL72">
            <v>4</v>
          </cell>
          <cell r="BM72">
            <v>4</v>
          </cell>
          <cell r="BN72">
            <v>1</v>
          </cell>
          <cell r="BO72">
            <v>2</v>
          </cell>
          <cell r="BP72">
            <v>5</v>
          </cell>
          <cell r="BQ72">
            <v>4</v>
          </cell>
          <cell r="BR72">
            <v>6</v>
          </cell>
          <cell r="BS72">
            <v>6</v>
          </cell>
          <cell r="BT72">
            <v>2</v>
          </cell>
          <cell r="BU72">
            <v>6</v>
          </cell>
          <cell r="BV72">
            <v>6</v>
          </cell>
          <cell r="BW72">
            <v>6</v>
          </cell>
          <cell r="BX72">
            <v>6</v>
          </cell>
          <cell r="BY72">
            <v>6</v>
          </cell>
          <cell r="BZ72">
            <v>1</v>
          </cell>
          <cell r="CA72">
            <v>4</v>
          </cell>
          <cell r="CB72">
            <v>3</v>
          </cell>
          <cell r="CC72">
            <v>6</v>
          </cell>
          <cell r="CD72">
            <v>2</v>
          </cell>
          <cell r="CE72">
            <v>1</v>
          </cell>
          <cell r="CF72">
            <v>1</v>
          </cell>
          <cell r="CG72">
            <v>2</v>
          </cell>
          <cell r="CH72">
            <v>1</v>
          </cell>
          <cell r="CI72">
            <v>3</v>
          </cell>
          <cell r="CJ72">
            <v>4</v>
          </cell>
          <cell r="CK72">
            <v>1</v>
          </cell>
          <cell r="CL72">
            <v>1</v>
          </cell>
          <cell r="CM72">
            <v>1</v>
          </cell>
          <cell r="CN72">
            <v>1</v>
          </cell>
          <cell r="CO72">
            <v>2</v>
          </cell>
          <cell r="CP72">
            <v>1</v>
          </cell>
          <cell r="CQ72">
            <v>6</v>
          </cell>
          <cell r="CR72">
            <v>6</v>
          </cell>
          <cell r="CS72">
            <v>2</v>
          </cell>
          <cell r="CT72">
            <v>6</v>
          </cell>
          <cell r="CU72">
            <v>2</v>
          </cell>
          <cell r="CV72">
            <v>1</v>
          </cell>
          <cell r="CW72">
            <v>6</v>
          </cell>
          <cell r="CX72">
            <v>6</v>
          </cell>
          <cell r="CY72">
            <v>1</v>
          </cell>
          <cell r="CZ72">
            <v>3</v>
          </cell>
          <cell r="DA72">
            <v>3</v>
          </cell>
          <cell r="DB72">
            <v>6</v>
          </cell>
          <cell r="DC72">
            <v>4</v>
          </cell>
          <cell r="DD72">
            <v>6</v>
          </cell>
          <cell r="DE72">
            <v>6</v>
          </cell>
          <cell r="DF72">
            <v>1</v>
          </cell>
          <cell r="DG72">
            <v>4</v>
          </cell>
          <cell r="DH72">
            <v>3</v>
          </cell>
          <cell r="DI72">
            <v>3</v>
          </cell>
          <cell r="DJ72">
            <v>2</v>
          </cell>
          <cell r="DK72">
            <v>1</v>
          </cell>
          <cell r="DL72">
            <v>1</v>
          </cell>
          <cell r="DM72">
            <v>2</v>
          </cell>
          <cell r="DN72">
            <v>1</v>
          </cell>
          <cell r="DO72">
            <v>3</v>
          </cell>
          <cell r="DP72">
            <v>4</v>
          </cell>
          <cell r="DQ72">
            <v>1</v>
          </cell>
          <cell r="DR72">
            <v>1</v>
          </cell>
          <cell r="DS72">
            <v>1</v>
          </cell>
          <cell r="DT72">
            <v>1</v>
          </cell>
          <cell r="DU72">
            <v>2</v>
          </cell>
          <cell r="DV72">
            <v>1</v>
          </cell>
          <cell r="DW72">
            <v>6</v>
          </cell>
          <cell r="DX72">
            <v>6</v>
          </cell>
          <cell r="DY72">
            <v>2</v>
          </cell>
          <cell r="DZ72">
            <v>6</v>
          </cell>
          <cell r="EA72">
            <v>2</v>
          </cell>
          <cell r="EB72">
            <v>1</v>
          </cell>
          <cell r="EC72">
            <v>1</v>
          </cell>
          <cell r="ED72">
            <v>6</v>
          </cell>
          <cell r="EE72">
            <v>1</v>
          </cell>
          <cell r="EF72">
            <v>3</v>
          </cell>
          <cell r="EG72">
            <v>3</v>
          </cell>
          <cell r="EH72">
            <v>2</v>
          </cell>
          <cell r="EI72">
            <v>1</v>
          </cell>
          <cell r="EJ72">
            <v>6</v>
          </cell>
          <cell r="EK72">
            <v>6</v>
          </cell>
          <cell r="EL72">
            <v>1</v>
          </cell>
          <cell r="EM72">
            <v>3</v>
          </cell>
          <cell r="EN72">
            <v>3</v>
          </cell>
          <cell r="EO72">
            <v>6</v>
          </cell>
          <cell r="EP72">
            <v>1</v>
          </cell>
          <cell r="EQ72">
            <v>2</v>
          </cell>
          <cell r="ER72">
            <v>3</v>
          </cell>
          <cell r="ES72">
            <v>3</v>
          </cell>
          <cell r="ET72">
            <v>2</v>
          </cell>
          <cell r="EU72">
            <v>4</v>
          </cell>
          <cell r="EV72">
            <v>3</v>
          </cell>
          <cell r="EW72">
            <v>1</v>
          </cell>
          <cell r="EX72">
            <v>1</v>
          </cell>
          <cell r="EY72">
            <v>1</v>
          </cell>
          <cell r="EZ72">
            <v>1</v>
          </cell>
          <cell r="FA72">
            <v>3</v>
          </cell>
          <cell r="FB72">
            <v>2</v>
          </cell>
          <cell r="FC72">
            <v>6</v>
          </cell>
          <cell r="FD72">
            <v>6</v>
          </cell>
          <cell r="FE72">
            <v>4</v>
          </cell>
          <cell r="FF72">
            <v>6</v>
          </cell>
          <cell r="FG72">
            <v>5</v>
          </cell>
          <cell r="FH72">
            <v>6</v>
          </cell>
          <cell r="FI72">
            <v>6</v>
          </cell>
          <cell r="FJ72">
            <v>6</v>
          </cell>
          <cell r="FK72">
            <v>5</v>
          </cell>
          <cell r="FL72">
            <v>6</v>
          </cell>
          <cell r="FM72">
            <v>6</v>
          </cell>
          <cell r="FN72">
            <v>6</v>
          </cell>
          <cell r="FO72">
            <v>6</v>
          </cell>
          <cell r="FP72">
            <v>6</v>
          </cell>
          <cell r="FQ72">
            <v>6</v>
          </cell>
          <cell r="FR72">
            <v>2</v>
          </cell>
          <cell r="FS72">
            <v>4</v>
          </cell>
          <cell r="FT72">
            <v>4</v>
          </cell>
          <cell r="FU72">
            <v>6</v>
          </cell>
          <cell r="FV72">
            <v>1</v>
          </cell>
          <cell r="FW72">
            <v>4</v>
          </cell>
          <cell r="FX72">
            <v>3</v>
          </cell>
          <cell r="FY72">
            <v>3</v>
          </cell>
          <cell r="FZ72">
            <v>1</v>
          </cell>
          <cell r="GA72">
            <v>5</v>
          </cell>
          <cell r="GB72">
            <v>3</v>
          </cell>
          <cell r="GC72">
            <v>3</v>
          </cell>
          <cell r="GD72">
            <v>1</v>
          </cell>
          <cell r="GE72">
            <v>1</v>
          </cell>
          <cell r="GF72">
            <v>1</v>
          </cell>
          <cell r="GG72">
            <v>4</v>
          </cell>
          <cell r="GH72">
            <v>3</v>
          </cell>
          <cell r="GI72">
            <v>6</v>
          </cell>
          <cell r="GJ72">
            <v>6</v>
          </cell>
          <cell r="GK72">
            <v>4</v>
          </cell>
          <cell r="GL72">
            <v>6</v>
          </cell>
          <cell r="GM72">
            <v>4</v>
          </cell>
          <cell r="GN72">
            <v>1</v>
          </cell>
          <cell r="GO72">
            <v>6</v>
          </cell>
          <cell r="GP72">
            <v>6</v>
          </cell>
          <cell r="GQ72">
            <v>3</v>
          </cell>
          <cell r="GR72">
            <v>6</v>
          </cell>
          <cell r="GS72">
            <v>6</v>
          </cell>
          <cell r="GT72">
            <v>6</v>
          </cell>
          <cell r="GU72">
            <v>5</v>
          </cell>
          <cell r="GV72">
            <v>6</v>
          </cell>
        </row>
        <row r="73">
          <cell r="A73" t="str">
            <v>Dalia Bull</v>
          </cell>
          <cell r="B73" t="str">
            <v>McKinley</v>
          </cell>
          <cell r="C73">
            <v>41221</v>
          </cell>
          <cell r="D73">
            <v>41227</v>
          </cell>
          <cell r="E73" t="str">
            <v>Female</v>
          </cell>
          <cell r="F73" t="str">
            <v>White</v>
          </cell>
          <cell r="H73" t="str">
            <v>Masters</v>
          </cell>
          <cell r="J73">
            <v>11</v>
          </cell>
          <cell r="K73" t="str">
            <v>Math</v>
          </cell>
          <cell r="M73" t="str">
            <v>9,10,11,12</v>
          </cell>
          <cell r="O73">
            <v>25</v>
          </cell>
          <cell r="P73">
            <v>6</v>
          </cell>
          <cell r="Q73" t="str">
            <v>We have one-to-one digital devices in the classroom.</v>
          </cell>
          <cell r="R73">
            <v>0</v>
          </cell>
          <cell r="S73">
            <v>1</v>
          </cell>
          <cell r="T73">
            <v>5</v>
          </cell>
          <cell r="U73">
            <v>5</v>
          </cell>
          <cell r="V73">
            <v>5</v>
          </cell>
          <cell r="W73">
            <v>5</v>
          </cell>
          <cell r="X73">
            <v>5</v>
          </cell>
          <cell r="Y73">
            <v>5</v>
          </cell>
          <cell r="Z73">
            <v>5</v>
          </cell>
          <cell r="AA73">
            <v>2</v>
          </cell>
          <cell r="AB73">
            <v>4</v>
          </cell>
          <cell r="AC73">
            <v>3</v>
          </cell>
          <cell r="AD73">
            <v>1</v>
          </cell>
          <cell r="AE73">
            <v>3</v>
          </cell>
          <cell r="AF73">
            <v>2</v>
          </cell>
          <cell r="AG73">
            <v>1</v>
          </cell>
          <cell r="AH73">
            <v>1</v>
          </cell>
          <cell r="AI73">
            <v>2</v>
          </cell>
          <cell r="AJ73">
            <v>4</v>
          </cell>
          <cell r="AK73">
            <v>1</v>
          </cell>
          <cell r="AL73">
            <v>3</v>
          </cell>
          <cell r="AM73">
            <v>4</v>
          </cell>
          <cell r="AN73">
            <v>5</v>
          </cell>
          <cell r="AO73">
            <v>4</v>
          </cell>
          <cell r="AP73">
            <v>4</v>
          </cell>
          <cell r="AQ73">
            <v>4</v>
          </cell>
          <cell r="AR73">
            <v>3</v>
          </cell>
          <cell r="AS73">
            <v>3</v>
          </cell>
          <cell r="AT73">
            <v>3</v>
          </cell>
          <cell r="AU73">
            <v>3</v>
          </cell>
          <cell r="AV73">
            <v>3</v>
          </cell>
          <cell r="AW73">
            <v>3</v>
          </cell>
          <cell r="AX73">
            <v>4</v>
          </cell>
          <cell r="AY73">
            <v>5</v>
          </cell>
          <cell r="AZ73">
            <v>4</v>
          </cell>
          <cell r="BA73">
            <v>4</v>
          </cell>
          <cell r="BB73">
            <v>3</v>
          </cell>
          <cell r="BC73">
            <v>4</v>
          </cell>
          <cell r="BD73">
            <v>3</v>
          </cell>
          <cell r="BE73">
            <v>3</v>
          </cell>
          <cell r="BF73">
            <v>4</v>
          </cell>
          <cell r="BG73">
            <v>4</v>
          </cell>
          <cell r="BH73">
            <v>3</v>
          </cell>
          <cell r="BI73">
            <v>1</v>
          </cell>
          <cell r="BJ73">
            <v>1</v>
          </cell>
          <cell r="BK73">
            <v>1</v>
          </cell>
          <cell r="BL73">
            <v>5</v>
          </cell>
          <cell r="BM73">
            <v>5</v>
          </cell>
          <cell r="BN73">
            <v>3</v>
          </cell>
          <cell r="BO73">
            <v>4</v>
          </cell>
          <cell r="BP73">
            <v>1</v>
          </cell>
          <cell r="BQ73">
            <v>2</v>
          </cell>
          <cell r="BR73">
            <v>1</v>
          </cell>
          <cell r="BS73">
            <v>1</v>
          </cell>
          <cell r="BT73">
            <v>1</v>
          </cell>
          <cell r="BU73">
            <v>5</v>
          </cell>
          <cell r="BV73">
            <v>5</v>
          </cell>
          <cell r="BW73">
            <v>1</v>
          </cell>
          <cell r="BX73">
            <v>1</v>
          </cell>
          <cell r="BY73">
            <v>5</v>
          </cell>
          <cell r="BZ73">
            <v>2</v>
          </cell>
          <cell r="CA73">
            <v>1</v>
          </cell>
          <cell r="CB73">
            <v>1</v>
          </cell>
          <cell r="CC73">
            <v>5</v>
          </cell>
          <cell r="CD73">
            <v>1</v>
          </cell>
          <cell r="CE73">
            <v>1</v>
          </cell>
          <cell r="CF73">
            <v>1</v>
          </cell>
          <cell r="CG73">
            <v>1</v>
          </cell>
          <cell r="CH73">
            <v>1</v>
          </cell>
          <cell r="CI73">
            <v>1</v>
          </cell>
          <cell r="CJ73">
            <v>1</v>
          </cell>
          <cell r="CK73">
            <v>1</v>
          </cell>
          <cell r="CL73">
            <v>2</v>
          </cell>
          <cell r="CM73">
            <v>1</v>
          </cell>
          <cell r="CN73">
            <v>1</v>
          </cell>
          <cell r="CO73">
            <v>2</v>
          </cell>
          <cell r="CP73">
            <v>1</v>
          </cell>
          <cell r="CQ73">
            <v>5</v>
          </cell>
          <cell r="CR73">
            <v>5</v>
          </cell>
          <cell r="CS73">
            <v>2</v>
          </cell>
          <cell r="CT73">
            <v>5</v>
          </cell>
          <cell r="CU73">
            <v>1</v>
          </cell>
          <cell r="CV73">
            <v>1</v>
          </cell>
          <cell r="CW73">
            <v>5</v>
          </cell>
          <cell r="CX73">
            <v>4</v>
          </cell>
          <cell r="CY73">
            <v>1</v>
          </cell>
          <cell r="CZ73">
            <v>1</v>
          </cell>
          <cell r="DA73">
            <v>1</v>
          </cell>
          <cell r="DB73">
            <v>5</v>
          </cell>
          <cell r="DC73">
            <v>1</v>
          </cell>
          <cell r="DD73">
            <v>1</v>
          </cell>
          <cell r="DE73">
            <v>5</v>
          </cell>
          <cell r="DF73">
            <v>1</v>
          </cell>
          <cell r="DG73">
            <v>1</v>
          </cell>
          <cell r="DH73">
            <v>1</v>
          </cell>
          <cell r="DI73">
            <v>5</v>
          </cell>
          <cell r="DJ73">
            <v>1</v>
          </cell>
          <cell r="DK73">
            <v>1</v>
          </cell>
          <cell r="DL73">
            <v>1</v>
          </cell>
          <cell r="DM73">
            <v>1</v>
          </cell>
          <cell r="DN73">
            <v>1</v>
          </cell>
          <cell r="DO73">
            <v>1</v>
          </cell>
          <cell r="DP73">
            <v>1</v>
          </cell>
          <cell r="DQ73">
            <v>1</v>
          </cell>
          <cell r="DR73">
            <v>2</v>
          </cell>
          <cell r="DS73">
            <v>1</v>
          </cell>
          <cell r="DT73">
            <v>1</v>
          </cell>
          <cell r="DU73">
            <v>2</v>
          </cell>
          <cell r="DV73">
            <v>1</v>
          </cell>
          <cell r="DW73">
            <v>5</v>
          </cell>
          <cell r="DX73">
            <v>5</v>
          </cell>
          <cell r="DY73">
            <v>1</v>
          </cell>
          <cell r="DZ73">
            <v>5</v>
          </cell>
          <cell r="EA73">
            <v>1</v>
          </cell>
          <cell r="EB73">
            <v>1</v>
          </cell>
          <cell r="EC73">
            <v>1</v>
          </cell>
          <cell r="ED73">
            <v>5</v>
          </cell>
          <cell r="EE73">
            <v>1</v>
          </cell>
          <cell r="EF73">
            <v>1</v>
          </cell>
          <cell r="EG73">
            <v>1</v>
          </cell>
          <cell r="EH73">
            <v>1</v>
          </cell>
          <cell r="EI73">
            <v>1</v>
          </cell>
          <cell r="EJ73">
            <v>1</v>
          </cell>
          <cell r="EK73">
            <v>5</v>
          </cell>
          <cell r="EL73">
            <v>5</v>
          </cell>
          <cell r="EM73">
            <v>3</v>
          </cell>
          <cell r="EN73">
            <v>1</v>
          </cell>
          <cell r="EO73">
            <v>4</v>
          </cell>
          <cell r="EP73">
            <v>1</v>
          </cell>
          <cell r="EQ73">
            <v>1</v>
          </cell>
          <cell r="ER73">
            <v>1</v>
          </cell>
          <cell r="ES73">
            <v>4</v>
          </cell>
          <cell r="ET73">
            <v>1</v>
          </cell>
          <cell r="EU73">
            <v>3</v>
          </cell>
          <cell r="EV73">
            <v>1</v>
          </cell>
          <cell r="EW73">
            <v>1</v>
          </cell>
          <cell r="EX73">
            <v>4</v>
          </cell>
          <cell r="EY73">
            <v>1</v>
          </cell>
          <cell r="EZ73">
            <v>1</v>
          </cell>
          <cell r="FA73">
            <v>4</v>
          </cell>
          <cell r="FB73">
            <v>3</v>
          </cell>
          <cell r="FC73">
            <v>5</v>
          </cell>
          <cell r="FD73">
            <v>5</v>
          </cell>
          <cell r="FE73">
            <v>4</v>
          </cell>
          <cell r="FF73">
            <v>5</v>
          </cell>
          <cell r="FG73">
            <v>5</v>
          </cell>
          <cell r="FH73">
            <v>5</v>
          </cell>
          <cell r="FI73">
            <v>5</v>
          </cell>
          <cell r="FJ73">
            <v>5</v>
          </cell>
          <cell r="FK73">
            <v>5</v>
          </cell>
          <cell r="FL73">
            <v>4</v>
          </cell>
          <cell r="FM73">
            <v>4</v>
          </cell>
          <cell r="FN73">
            <v>5</v>
          </cell>
          <cell r="FO73">
            <v>5</v>
          </cell>
          <cell r="FP73">
            <v>5</v>
          </cell>
          <cell r="FQ73">
            <v>5</v>
          </cell>
          <cell r="FR73">
            <v>4</v>
          </cell>
          <cell r="FS73">
            <v>1</v>
          </cell>
          <cell r="FT73">
            <v>1</v>
          </cell>
          <cell r="FU73">
            <v>3</v>
          </cell>
          <cell r="FV73">
            <v>1</v>
          </cell>
          <cell r="FW73">
            <v>1</v>
          </cell>
          <cell r="FX73">
            <v>1</v>
          </cell>
          <cell r="FY73">
            <v>1</v>
          </cell>
          <cell r="FZ73">
            <v>1</v>
          </cell>
          <cell r="GA73">
            <v>1</v>
          </cell>
          <cell r="GB73">
            <v>1</v>
          </cell>
          <cell r="GC73">
            <v>1</v>
          </cell>
          <cell r="GD73">
            <v>4</v>
          </cell>
          <cell r="GE73">
            <v>1</v>
          </cell>
          <cell r="GF73">
            <v>1</v>
          </cell>
          <cell r="GG73">
            <v>5</v>
          </cell>
          <cell r="GH73">
            <v>1</v>
          </cell>
          <cell r="GI73">
            <v>5</v>
          </cell>
          <cell r="GJ73">
            <v>5</v>
          </cell>
          <cell r="GK73">
            <v>3</v>
          </cell>
          <cell r="GL73">
            <v>4</v>
          </cell>
          <cell r="GM73">
            <v>1</v>
          </cell>
          <cell r="GN73">
            <v>1</v>
          </cell>
          <cell r="GO73">
            <v>1</v>
          </cell>
          <cell r="GP73">
            <v>1</v>
          </cell>
          <cell r="GQ73">
            <v>1</v>
          </cell>
          <cell r="GR73">
            <v>1</v>
          </cell>
          <cell r="GS73">
            <v>1</v>
          </cell>
          <cell r="GT73">
            <v>5</v>
          </cell>
          <cell r="GU73">
            <v>1</v>
          </cell>
          <cell r="GV73">
            <v>4</v>
          </cell>
        </row>
        <row r="74">
          <cell r="A74" t="str">
            <v>Shante Huntley</v>
          </cell>
          <cell r="B74" t="str">
            <v>McKinley</v>
          </cell>
          <cell r="C74">
            <v>41218</v>
          </cell>
          <cell r="D74">
            <v>41218</v>
          </cell>
          <cell r="E74" t="str">
            <v>Female</v>
          </cell>
          <cell r="F74" t="str">
            <v>White</v>
          </cell>
          <cell r="H74" t="str">
            <v>Masters</v>
          </cell>
          <cell r="J74">
            <v>21</v>
          </cell>
          <cell r="K74" t="str">
            <v>Foreign Language</v>
          </cell>
          <cell r="M74" t="str">
            <v>9,10,11,12</v>
          </cell>
          <cell r="O74">
            <v>8</v>
          </cell>
          <cell r="P74">
            <v>15</v>
          </cell>
          <cell r="Q74" t="str">
            <v>We have one-to-one digital devices in the classroom.</v>
          </cell>
          <cell r="R74">
            <v>0</v>
          </cell>
          <cell r="S74">
            <v>1</v>
          </cell>
          <cell r="T74">
            <v>5</v>
          </cell>
          <cell r="U74">
            <v>5</v>
          </cell>
          <cell r="V74">
            <v>5</v>
          </cell>
          <cell r="W74">
            <v>5</v>
          </cell>
          <cell r="X74">
            <v>5</v>
          </cell>
          <cell r="Y74">
            <v>5</v>
          </cell>
          <cell r="Z74">
            <v>5</v>
          </cell>
          <cell r="AA74">
            <v>2</v>
          </cell>
          <cell r="AB74">
            <v>4</v>
          </cell>
          <cell r="AC74">
            <v>4</v>
          </cell>
          <cell r="AD74">
            <v>1</v>
          </cell>
          <cell r="AE74">
            <v>4</v>
          </cell>
          <cell r="AF74">
            <v>4</v>
          </cell>
          <cell r="AG74">
            <v>1</v>
          </cell>
          <cell r="AH74">
            <v>2</v>
          </cell>
          <cell r="AI74">
            <v>3</v>
          </cell>
          <cell r="AJ74">
            <v>4</v>
          </cell>
          <cell r="AK74">
            <v>4</v>
          </cell>
          <cell r="AL74">
            <v>5</v>
          </cell>
          <cell r="AM74">
            <v>5</v>
          </cell>
          <cell r="AN74">
            <v>5</v>
          </cell>
          <cell r="AO74">
            <v>3</v>
          </cell>
          <cell r="AP74">
            <v>4</v>
          </cell>
          <cell r="AQ74">
            <v>5</v>
          </cell>
          <cell r="AR74">
            <v>4</v>
          </cell>
          <cell r="AS74">
            <v>5</v>
          </cell>
          <cell r="AT74">
            <v>5</v>
          </cell>
          <cell r="AU74">
            <v>5</v>
          </cell>
          <cell r="AV74">
            <v>5</v>
          </cell>
          <cell r="AW74">
            <v>5</v>
          </cell>
          <cell r="AX74">
            <v>4</v>
          </cell>
          <cell r="AY74">
            <v>5</v>
          </cell>
          <cell r="AZ74">
            <v>5</v>
          </cell>
          <cell r="BA74">
            <v>5</v>
          </cell>
          <cell r="BB74">
            <v>5</v>
          </cell>
          <cell r="BC74">
            <v>5</v>
          </cell>
          <cell r="BD74">
            <v>5</v>
          </cell>
          <cell r="BE74">
            <v>5</v>
          </cell>
          <cell r="BF74">
            <v>5</v>
          </cell>
          <cell r="BG74">
            <v>5</v>
          </cell>
          <cell r="BH74">
            <v>5</v>
          </cell>
          <cell r="BI74">
            <v>6</v>
          </cell>
          <cell r="BJ74">
            <v>6</v>
          </cell>
          <cell r="BK74">
            <v>6</v>
          </cell>
          <cell r="BL74">
            <v>6</v>
          </cell>
          <cell r="BM74">
            <v>6</v>
          </cell>
          <cell r="BN74">
            <v>1</v>
          </cell>
          <cell r="BO74">
            <v>3</v>
          </cell>
          <cell r="BP74">
            <v>6</v>
          </cell>
          <cell r="BQ74">
            <v>6</v>
          </cell>
          <cell r="BR74">
            <v>6</v>
          </cell>
          <cell r="BS74">
            <v>5</v>
          </cell>
          <cell r="BT74">
            <v>6</v>
          </cell>
          <cell r="BU74">
            <v>5</v>
          </cell>
          <cell r="BV74">
            <v>5</v>
          </cell>
          <cell r="BW74">
            <v>5</v>
          </cell>
          <cell r="BX74">
            <v>4</v>
          </cell>
          <cell r="BY74">
            <v>6</v>
          </cell>
          <cell r="BZ74">
            <v>6</v>
          </cell>
          <cell r="CA74">
            <v>3</v>
          </cell>
          <cell r="CB74">
            <v>2</v>
          </cell>
          <cell r="CC74">
            <v>6</v>
          </cell>
          <cell r="CD74">
            <v>1</v>
          </cell>
          <cell r="CE74">
            <v>1</v>
          </cell>
          <cell r="CF74">
            <v>3</v>
          </cell>
          <cell r="CG74">
            <v>1</v>
          </cell>
          <cell r="CH74">
            <v>2</v>
          </cell>
          <cell r="CI74">
            <v>5</v>
          </cell>
          <cell r="CJ74">
            <v>6</v>
          </cell>
          <cell r="CK74">
            <v>3</v>
          </cell>
          <cell r="CL74">
            <v>1</v>
          </cell>
          <cell r="CM74">
            <v>2</v>
          </cell>
          <cell r="CN74">
            <v>1</v>
          </cell>
          <cell r="CO74">
            <v>5</v>
          </cell>
          <cell r="CP74">
            <v>3</v>
          </cell>
          <cell r="CQ74">
            <v>6</v>
          </cell>
          <cell r="CR74">
            <v>6</v>
          </cell>
          <cell r="CS74">
            <v>5</v>
          </cell>
          <cell r="CT74">
            <v>6</v>
          </cell>
          <cell r="CU74">
            <v>6</v>
          </cell>
          <cell r="CV74">
            <v>1</v>
          </cell>
          <cell r="CW74">
            <v>6</v>
          </cell>
          <cell r="CX74">
            <v>6</v>
          </cell>
          <cell r="CY74">
            <v>6</v>
          </cell>
          <cell r="CZ74">
            <v>5</v>
          </cell>
          <cell r="DA74">
            <v>5</v>
          </cell>
          <cell r="DB74">
            <v>6</v>
          </cell>
          <cell r="DC74">
            <v>5</v>
          </cell>
          <cell r="DD74">
            <v>5</v>
          </cell>
          <cell r="DE74">
            <v>6</v>
          </cell>
          <cell r="DF74">
            <v>4</v>
          </cell>
          <cell r="DG74">
            <v>2</v>
          </cell>
          <cell r="DH74">
            <v>1</v>
          </cell>
          <cell r="DI74">
            <v>6</v>
          </cell>
          <cell r="DJ74">
            <v>1</v>
          </cell>
          <cell r="DK74">
            <v>1</v>
          </cell>
          <cell r="DL74">
            <v>1</v>
          </cell>
          <cell r="DM74">
            <v>2</v>
          </cell>
          <cell r="DN74">
            <v>2</v>
          </cell>
          <cell r="DO74">
            <v>5</v>
          </cell>
          <cell r="DP74">
            <v>5</v>
          </cell>
          <cell r="DQ74">
            <v>3</v>
          </cell>
          <cell r="DR74">
            <v>1</v>
          </cell>
          <cell r="DS74">
            <v>2</v>
          </cell>
          <cell r="DT74">
            <v>1</v>
          </cell>
          <cell r="DU74">
            <v>5</v>
          </cell>
          <cell r="DV74">
            <v>1</v>
          </cell>
          <cell r="DW74">
            <v>6</v>
          </cell>
          <cell r="DX74">
            <v>6</v>
          </cell>
          <cell r="DY74">
            <v>5</v>
          </cell>
          <cell r="DZ74">
            <v>6</v>
          </cell>
          <cell r="EA74">
            <v>6</v>
          </cell>
          <cell r="EB74">
            <v>2</v>
          </cell>
          <cell r="EC74">
            <v>6</v>
          </cell>
          <cell r="ED74">
            <v>6</v>
          </cell>
          <cell r="EE74">
            <v>3</v>
          </cell>
          <cell r="EF74">
            <v>3</v>
          </cell>
          <cell r="EG74">
            <v>4</v>
          </cell>
          <cell r="EH74">
            <v>6</v>
          </cell>
          <cell r="EI74">
            <v>4</v>
          </cell>
          <cell r="EJ74">
            <v>5</v>
          </cell>
          <cell r="EK74">
            <v>5</v>
          </cell>
          <cell r="EL74">
            <v>5</v>
          </cell>
          <cell r="EM74">
            <v>3</v>
          </cell>
          <cell r="EN74">
            <v>4</v>
          </cell>
          <cell r="EO74">
            <v>6</v>
          </cell>
          <cell r="EP74">
            <v>2</v>
          </cell>
          <cell r="EQ74">
            <v>1</v>
          </cell>
          <cell r="ER74">
            <v>1</v>
          </cell>
          <cell r="ES74">
            <v>2</v>
          </cell>
          <cell r="ET74">
            <v>4</v>
          </cell>
          <cell r="EU74">
            <v>4</v>
          </cell>
          <cell r="EV74">
            <v>1</v>
          </cell>
          <cell r="EW74">
            <v>1</v>
          </cell>
          <cell r="EX74">
            <v>1</v>
          </cell>
          <cell r="EY74">
            <v>2</v>
          </cell>
          <cell r="EZ74">
            <v>1</v>
          </cell>
          <cell r="FA74">
            <v>5</v>
          </cell>
          <cell r="FB74">
            <v>4</v>
          </cell>
          <cell r="FC74">
            <v>6</v>
          </cell>
          <cell r="FD74">
            <v>5</v>
          </cell>
          <cell r="FE74">
            <v>5</v>
          </cell>
          <cell r="FF74">
            <v>5</v>
          </cell>
          <cell r="FG74">
            <v>5</v>
          </cell>
          <cell r="FH74">
            <v>5</v>
          </cell>
          <cell r="FI74">
            <v>5</v>
          </cell>
          <cell r="FJ74">
            <v>5</v>
          </cell>
          <cell r="FK74">
            <v>5</v>
          </cell>
          <cell r="FL74">
            <v>2</v>
          </cell>
          <cell r="FM74">
            <v>2</v>
          </cell>
          <cell r="FN74">
            <v>6</v>
          </cell>
          <cell r="FO74">
            <v>6</v>
          </cell>
          <cell r="FP74">
            <v>5</v>
          </cell>
          <cell r="FQ74">
            <v>6</v>
          </cell>
          <cell r="FR74">
            <v>6</v>
          </cell>
          <cell r="FS74">
            <v>5</v>
          </cell>
          <cell r="FT74">
            <v>5</v>
          </cell>
          <cell r="FU74">
            <v>6</v>
          </cell>
          <cell r="FV74">
            <v>5</v>
          </cell>
          <cell r="FW74">
            <v>5</v>
          </cell>
          <cell r="FX74">
            <v>2</v>
          </cell>
          <cell r="FY74">
            <v>5</v>
          </cell>
          <cell r="FZ74">
            <v>5</v>
          </cell>
          <cell r="GA74">
            <v>6</v>
          </cell>
          <cell r="GB74">
            <v>4</v>
          </cell>
          <cell r="GC74">
            <v>4</v>
          </cell>
          <cell r="GD74">
            <v>1</v>
          </cell>
          <cell r="GE74">
            <v>3</v>
          </cell>
          <cell r="GF74">
            <v>1</v>
          </cell>
          <cell r="GG74">
            <v>5</v>
          </cell>
          <cell r="GH74">
            <v>3</v>
          </cell>
          <cell r="GI74">
            <v>6</v>
          </cell>
          <cell r="GJ74">
            <v>6</v>
          </cell>
          <cell r="GK74">
            <v>6</v>
          </cell>
          <cell r="GL74">
            <v>6</v>
          </cell>
          <cell r="GM74">
            <v>6</v>
          </cell>
          <cell r="GN74">
            <v>2</v>
          </cell>
          <cell r="GO74">
            <v>6</v>
          </cell>
          <cell r="GP74">
            <v>6</v>
          </cell>
          <cell r="GQ74">
            <v>2</v>
          </cell>
          <cell r="GR74">
            <v>2</v>
          </cell>
          <cell r="GS74">
            <v>2</v>
          </cell>
          <cell r="GT74">
            <v>6</v>
          </cell>
          <cell r="GU74">
            <v>6</v>
          </cell>
          <cell r="GV74">
            <v>4</v>
          </cell>
        </row>
        <row r="75">
          <cell r="A75" t="str">
            <v>Burton Jack</v>
          </cell>
          <cell r="B75" t="str">
            <v>McKinley</v>
          </cell>
          <cell r="C75">
            <v>41214</v>
          </cell>
          <cell r="D75">
            <v>41214</v>
          </cell>
          <cell r="E75" t="str">
            <v>Male</v>
          </cell>
          <cell r="F75" t="str">
            <v>White</v>
          </cell>
          <cell r="H75" t="str">
            <v>Bachelors</v>
          </cell>
          <cell r="J75">
            <v>8</v>
          </cell>
          <cell r="K75" t="str">
            <v>Exceptional Student Education</v>
          </cell>
          <cell r="M75" t="str">
            <v>9,10,11,12</v>
          </cell>
          <cell r="O75">
            <v>5</v>
          </cell>
          <cell r="P75">
            <v>8</v>
          </cell>
          <cell r="Q75" t="str">
            <v>We have one-to-one digital devices in the classroom.</v>
          </cell>
          <cell r="R75">
            <v>0</v>
          </cell>
          <cell r="S75">
            <v>1</v>
          </cell>
          <cell r="T75">
            <v>5</v>
          </cell>
          <cell r="U75">
            <v>5</v>
          </cell>
          <cell r="V75">
            <v>5</v>
          </cell>
          <cell r="W75">
            <v>5</v>
          </cell>
          <cell r="X75">
            <v>5</v>
          </cell>
          <cell r="Y75">
            <v>5</v>
          </cell>
          <cell r="Z75">
            <v>5</v>
          </cell>
          <cell r="AA75">
            <v>3</v>
          </cell>
          <cell r="AB75">
            <v>3</v>
          </cell>
          <cell r="AC75">
            <v>3</v>
          </cell>
          <cell r="AD75">
            <v>2</v>
          </cell>
          <cell r="AE75">
            <v>4</v>
          </cell>
          <cell r="AF75">
            <v>2</v>
          </cell>
          <cell r="AG75">
            <v>2</v>
          </cell>
          <cell r="AH75">
            <v>2</v>
          </cell>
          <cell r="AI75">
            <v>3</v>
          </cell>
          <cell r="AJ75">
            <v>4</v>
          </cell>
          <cell r="AK75">
            <v>3</v>
          </cell>
          <cell r="AL75">
            <v>5</v>
          </cell>
          <cell r="AM75">
            <v>5</v>
          </cell>
          <cell r="AN75">
            <v>5</v>
          </cell>
          <cell r="AO75">
            <v>4</v>
          </cell>
          <cell r="AP75">
            <v>5</v>
          </cell>
          <cell r="AQ75">
            <v>4</v>
          </cell>
          <cell r="AR75">
            <v>4</v>
          </cell>
          <cell r="AS75">
            <v>5</v>
          </cell>
          <cell r="AT75">
            <v>4</v>
          </cell>
          <cell r="AU75">
            <v>4</v>
          </cell>
          <cell r="AV75">
            <v>4</v>
          </cell>
          <cell r="AW75">
            <v>4</v>
          </cell>
          <cell r="AX75">
            <v>5</v>
          </cell>
          <cell r="AY75">
            <v>5</v>
          </cell>
          <cell r="AZ75">
            <v>5</v>
          </cell>
          <cell r="BA75">
            <v>5</v>
          </cell>
          <cell r="BB75">
            <v>4</v>
          </cell>
          <cell r="BC75">
            <v>5</v>
          </cell>
          <cell r="BD75">
            <v>4</v>
          </cell>
          <cell r="BE75">
            <v>4</v>
          </cell>
          <cell r="BF75">
            <v>4</v>
          </cell>
          <cell r="BG75">
            <v>4</v>
          </cell>
          <cell r="BH75">
            <v>4</v>
          </cell>
          <cell r="BI75">
            <v>3</v>
          </cell>
          <cell r="BJ75">
            <v>4</v>
          </cell>
          <cell r="BK75">
            <v>4</v>
          </cell>
          <cell r="BL75">
            <v>5</v>
          </cell>
          <cell r="BM75">
            <v>4</v>
          </cell>
          <cell r="BN75">
            <v>3</v>
          </cell>
          <cell r="BO75">
            <v>5</v>
          </cell>
          <cell r="BP75">
            <v>5</v>
          </cell>
          <cell r="BQ75">
            <v>4</v>
          </cell>
          <cell r="BR75">
            <v>6</v>
          </cell>
          <cell r="BS75">
            <v>5</v>
          </cell>
          <cell r="BT75">
            <v>5</v>
          </cell>
          <cell r="BU75">
            <v>5</v>
          </cell>
          <cell r="BV75">
            <v>5</v>
          </cell>
          <cell r="BW75">
            <v>5</v>
          </cell>
          <cell r="BX75">
            <v>3</v>
          </cell>
          <cell r="BY75">
            <v>6</v>
          </cell>
          <cell r="BZ75">
            <v>5</v>
          </cell>
          <cell r="CA75">
            <v>1</v>
          </cell>
          <cell r="CB75">
            <v>3</v>
          </cell>
          <cell r="CC75">
            <v>4</v>
          </cell>
          <cell r="CD75">
            <v>2</v>
          </cell>
          <cell r="CE75">
            <v>1</v>
          </cell>
          <cell r="CF75">
            <v>1</v>
          </cell>
          <cell r="CG75">
            <v>3</v>
          </cell>
          <cell r="CH75">
            <v>1</v>
          </cell>
          <cell r="CI75">
            <v>2</v>
          </cell>
          <cell r="CJ75">
            <v>1</v>
          </cell>
          <cell r="CK75">
            <v>1</v>
          </cell>
          <cell r="CL75">
            <v>3</v>
          </cell>
          <cell r="CM75">
            <v>2</v>
          </cell>
          <cell r="CN75">
            <v>1</v>
          </cell>
          <cell r="CO75">
            <v>2</v>
          </cell>
          <cell r="CP75">
            <v>1</v>
          </cell>
          <cell r="CQ75">
            <v>6</v>
          </cell>
          <cell r="CR75">
            <v>6</v>
          </cell>
          <cell r="CS75">
            <v>3</v>
          </cell>
          <cell r="CT75">
            <v>3</v>
          </cell>
          <cell r="CU75">
            <v>3</v>
          </cell>
          <cell r="CV75">
            <v>1</v>
          </cell>
          <cell r="CW75">
            <v>6</v>
          </cell>
          <cell r="CX75">
            <v>2</v>
          </cell>
          <cell r="CY75">
            <v>2</v>
          </cell>
          <cell r="CZ75">
            <v>2</v>
          </cell>
          <cell r="DA75">
            <v>2</v>
          </cell>
          <cell r="DB75">
            <v>5</v>
          </cell>
          <cell r="DC75">
            <v>2</v>
          </cell>
          <cell r="DD75">
            <v>1</v>
          </cell>
          <cell r="DE75">
            <v>4</v>
          </cell>
          <cell r="DF75">
            <v>2</v>
          </cell>
          <cell r="DG75">
            <v>2</v>
          </cell>
          <cell r="DH75">
            <v>2</v>
          </cell>
          <cell r="DI75">
            <v>4</v>
          </cell>
          <cell r="DJ75">
            <v>1</v>
          </cell>
          <cell r="DK75">
            <v>1</v>
          </cell>
          <cell r="DL75">
            <v>1</v>
          </cell>
          <cell r="DM75">
            <v>4</v>
          </cell>
          <cell r="DN75">
            <v>4</v>
          </cell>
          <cell r="DO75">
            <v>4</v>
          </cell>
          <cell r="DP75">
            <v>3</v>
          </cell>
          <cell r="DQ75">
            <v>3</v>
          </cell>
          <cell r="DR75">
            <v>3</v>
          </cell>
          <cell r="DS75">
            <v>3</v>
          </cell>
          <cell r="DT75">
            <v>3</v>
          </cell>
          <cell r="DU75">
            <v>3</v>
          </cell>
          <cell r="DV75">
            <v>3</v>
          </cell>
          <cell r="DW75">
            <v>6</v>
          </cell>
          <cell r="DX75">
            <v>6</v>
          </cell>
          <cell r="DY75">
            <v>4</v>
          </cell>
          <cell r="DZ75">
            <v>5</v>
          </cell>
          <cell r="EA75">
            <v>5</v>
          </cell>
          <cell r="EB75">
            <v>1</v>
          </cell>
          <cell r="EC75">
            <v>2</v>
          </cell>
          <cell r="ED75">
            <v>5</v>
          </cell>
          <cell r="EE75">
            <v>4</v>
          </cell>
          <cell r="EF75">
            <v>4</v>
          </cell>
          <cell r="EG75">
            <v>4</v>
          </cell>
          <cell r="EH75">
            <v>2</v>
          </cell>
          <cell r="EI75">
            <v>4</v>
          </cell>
          <cell r="EJ75">
            <v>1</v>
          </cell>
          <cell r="EK75">
            <v>6</v>
          </cell>
          <cell r="EL75">
            <v>6</v>
          </cell>
          <cell r="EM75">
            <v>5</v>
          </cell>
          <cell r="EN75">
            <v>5</v>
          </cell>
          <cell r="EO75">
            <v>5</v>
          </cell>
          <cell r="EP75">
            <v>4</v>
          </cell>
          <cell r="EQ75">
            <v>4</v>
          </cell>
          <cell r="ER75">
            <v>4</v>
          </cell>
          <cell r="ES75">
            <v>4</v>
          </cell>
          <cell r="ET75">
            <v>3</v>
          </cell>
          <cell r="EU75">
            <v>3</v>
          </cell>
          <cell r="EV75">
            <v>4</v>
          </cell>
          <cell r="EW75">
            <v>4</v>
          </cell>
          <cell r="EX75">
            <v>4</v>
          </cell>
          <cell r="EY75">
            <v>3</v>
          </cell>
          <cell r="EZ75">
            <v>2</v>
          </cell>
          <cell r="FA75">
            <v>3</v>
          </cell>
          <cell r="FB75">
            <v>3</v>
          </cell>
          <cell r="FC75">
            <v>6</v>
          </cell>
          <cell r="FD75">
            <v>6</v>
          </cell>
          <cell r="FE75">
            <v>4</v>
          </cell>
          <cell r="FF75">
            <v>6</v>
          </cell>
          <cell r="FG75">
            <v>5</v>
          </cell>
          <cell r="FH75">
            <v>1</v>
          </cell>
          <cell r="FI75">
            <v>6</v>
          </cell>
          <cell r="FJ75">
            <v>6</v>
          </cell>
          <cell r="FK75">
            <v>5</v>
          </cell>
          <cell r="FL75">
            <v>4</v>
          </cell>
          <cell r="FM75">
            <v>4</v>
          </cell>
          <cell r="FN75">
            <v>5</v>
          </cell>
          <cell r="FO75">
            <v>4</v>
          </cell>
          <cell r="FP75">
            <v>4</v>
          </cell>
          <cell r="FQ75">
            <v>6</v>
          </cell>
          <cell r="FR75">
            <v>6</v>
          </cell>
          <cell r="FS75">
            <v>5</v>
          </cell>
          <cell r="FT75">
            <v>5</v>
          </cell>
          <cell r="FU75">
            <v>5</v>
          </cell>
          <cell r="FV75">
            <v>4</v>
          </cell>
          <cell r="FW75">
            <v>4</v>
          </cell>
          <cell r="FX75">
            <v>4</v>
          </cell>
          <cell r="FY75">
            <v>3</v>
          </cell>
          <cell r="FZ75">
            <v>2</v>
          </cell>
          <cell r="GA75">
            <v>2</v>
          </cell>
          <cell r="GB75">
            <v>3</v>
          </cell>
          <cell r="GC75">
            <v>3</v>
          </cell>
          <cell r="GD75">
            <v>3</v>
          </cell>
          <cell r="GE75">
            <v>2</v>
          </cell>
          <cell r="GF75">
            <v>3</v>
          </cell>
          <cell r="GG75">
            <v>3</v>
          </cell>
          <cell r="GH75">
            <v>3</v>
          </cell>
          <cell r="GI75">
            <v>6</v>
          </cell>
          <cell r="GJ75">
            <v>6</v>
          </cell>
          <cell r="GK75">
            <v>4</v>
          </cell>
          <cell r="GL75">
            <v>6</v>
          </cell>
          <cell r="GM75">
            <v>5</v>
          </cell>
          <cell r="GN75">
            <v>1</v>
          </cell>
          <cell r="GO75">
            <v>6</v>
          </cell>
          <cell r="GP75">
            <v>6</v>
          </cell>
          <cell r="GQ75">
            <v>5</v>
          </cell>
          <cell r="GR75">
            <v>3</v>
          </cell>
          <cell r="GS75">
            <v>3</v>
          </cell>
          <cell r="GT75">
            <v>5</v>
          </cell>
          <cell r="GU75">
            <v>4</v>
          </cell>
          <cell r="GV75">
            <v>6</v>
          </cell>
        </row>
        <row r="76">
          <cell r="A76" t="str">
            <v>Harold Isaac</v>
          </cell>
          <cell r="B76" t="str">
            <v>McKinley</v>
          </cell>
          <cell r="C76">
            <v>41218</v>
          </cell>
          <cell r="D76">
            <v>41218</v>
          </cell>
          <cell r="E76" t="str">
            <v>Female</v>
          </cell>
          <cell r="F76" t="str">
            <v>White</v>
          </cell>
          <cell r="H76" t="str">
            <v>Masters</v>
          </cell>
          <cell r="J76">
            <v>8</v>
          </cell>
          <cell r="K76" t="str">
            <v>English</v>
          </cell>
          <cell r="M76" t="str">
            <v>9,10,12</v>
          </cell>
          <cell r="O76">
            <v>28</v>
          </cell>
          <cell r="P76">
            <v>4</v>
          </cell>
          <cell r="Q76" t="str">
            <v>We have shared digital devices in the classroom.,We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76">
            <v>0</v>
          </cell>
          <cell r="S76">
            <v>2</v>
          </cell>
          <cell r="T76">
            <v>5</v>
          </cell>
          <cell r="U76">
            <v>5</v>
          </cell>
          <cell r="V76">
            <v>5</v>
          </cell>
          <cell r="W76">
            <v>5</v>
          </cell>
          <cell r="X76">
            <v>5</v>
          </cell>
          <cell r="Y76">
            <v>5</v>
          </cell>
          <cell r="Z76">
            <v>5</v>
          </cell>
          <cell r="AA76">
            <v>1</v>
          </cell>
          <cell r="AB76">
            <v>5</v>
          </cell>
          <cell r="AC76">
            <v>2</v>
          </cell>
          <cell r="AD76">
            <v>5</v>
          </cell>
          <cell r="AE76">
            <v>4</v>
          </cell>
          <cell r="AF76">
            <v>3</v>
          </cell>
          <cell r="AG76">
            <v>1</v>
          </cell>
          <cell r="AH76">
            <v>1</v>
          </cell>
          <cell r="AI76">
            <v>1</v>
          </cell>
          <cell r="AJ76">
            <v>5</v>
          </cell>
          <cell r="AK76">
            <v>1</v>
          </cell>
          <cell r="AL76">
            <v>5</v>
          </cell>
          <cell r="AM76">
            <v>5</v>
          </cell>
          <cell r="AN76">
            <v>5</v>
          </cell>
          <cell r="AO76">
            <v>2</v>
          </cell>
          <cell r="AP76">
            <v>3</v>
          </cell>
          <cell r="AQ76">
            <v>5</v>
          </cell>
          <cell r="AR76">
            <v>4</v>
          </cell>
          <cell r="AS76">
            <v>5</v>
          </cell>
          <cell r="AT76">
            <v>5</v>
          </cell>
          <cell r="AU76">
            <v>5</v>
          </cell>
          <cell r="AV76">
            <v>5</v>
          </cell>
          <cell r="AW76">
            <v>5</v>
          </cell>
          <cell r="AX76">
            <v>5</v>
          </cell>
          <cell r="AY76">
            <v>5</v>
          </cell>
          <cell r="AZ76">
            <v>5</v>
          </cell>
          <cell r="BA76">
            <v>5</v>
          </cell>
          <cell r="BB76">
            <v>5</v>
          </cell>
          <cell r="BC76">
            <v>4</v>
          </cell>
          <cell r="BD76">
            <v>5</v>
          </cell>
          <cell r="BE76">
            <v>5</v>
          </cell>
          <cell r="BF76">
            <v>5</v>
          </cell>
          <cell r="BG76">
            <v>4</v>
          </cell>
          <cell r="BH76">
            <v>2</v>
          </cell>
          <cell r="BI76">
            <v>5</v>
          </cell>
          <cell r="BJ76">
            <v>5</v>
          </cell>
          <cell r="BK76">
            <v>4</v>
          </cell>
          <cell r="BL76">
            <v>3</v>
          </cell>
          <cell r="BM76">
            <v>1</v>
          </cell>
          <cell r="BN76">
            <v>2</v>
          </cell>
          <cell r="BO76">
            <v>1</v>
          </cell>
          <cell r="BP76">
            <v>6</v>
          </cell>
          <cell r="BQ76">
            <v>4</v>
          </cell>
          <cell r="BR76">
            <v>2</v>
          </cell>
          <cell r="BS76">
            <v>4</v>
          </cell>
          <cell r="BT76">
            <v>1</v>
          </cell>
          <cell r="BU76">
            <v>3</v>
          </cell>
          <cell r="BV76">
            <v>6</v>
          </cell>
          <cell r="BW76">
            <v>3</v>
          </cell>
          <cell r="BX76">
            <v>3</v>
          </cell>
          <cell r="BY76">
            <v>4</v>
          </cell>
          <cell r="BZ76">
            <v>1</v>
          </cell>
          <cell r="CA76">
            <v>1</v>
          </cell>
          <cell r="CB76">
            <v>1</v>
          </cell>
          <cell r="CC76">
            <v>4</v>
          </cell>
          <cell r="CD76">
            <v>1</v>
          </cell>
          <cell r="CE76">
            <v>1</v>
          </cell>
          <cell r="CF76">
            <v>1</v>
          </cell>
          <cell r="CG76">
            <v>1</v>
          </cell>
          <cell r="CH76">
            <v>1</v>
          </cell>
          <cell r="CI76">
            <v>1</v>
          </cell>
          <cell r="CJ76">
            <v>1</v>
          </cell>
          <cell r="CK76">
            <v>1</v>
          </cell>
          <cell r="CL76">
            <v>1</v>
          </cell>
          <cell r="CM76">
            <v>1</v>
          </cell>
          <cell r="CN76">
            <v>1</v>
          </cell>
          <cell r="CO76">
            <v>1</v>
          </cell>
          <cell r="CP76">
            <v>1</v>
          </cell>
          <cell r="CQ76">
            <v>6</v>
          </cell>
          <cell r="CR76">
            <v>6</v>
          </cell>
          <cell r="CS76">
            <v>2</v>
          </cell>
          <cell r="CT76">
            <v>6</v>
          </cell>
          <cell r="CU76">
            <v>1</v>
          </cell>
          <cell r="CV76">
            <v>1</v>
          </cell>
          <cell r="CW76">
            <v>6</v>
          </cell>
          <cell r="CX76">
            <v>6</v>
          </cell>
          <cell r="CY76">
            <v>1</v>
          </cell>
          <cell r="CZ76">
            <v>1</v>
          </cell>
          <cell r="DA76">
            <v>1</v>
          </cell>
          <cell r="DB76">
            <v>6</v>
          </cell>
          <cell r="DC76">
            <v>2</v>
          </cell>
          <cell r="DD76">
            <v>1</v>
          </cell>
          <cell r="DE76">
            <v>4</v>
          </cell>
          <cell r="DF76">
            <v>1</v>
          </cell>
          <cell r="DG76">
            <v>1</v>
          </cell>
          <cell r="DH76">
            <v>1</v>
          </cell>
          <cell r="DI76">
            <v>4</v>
          </cell>
          <cell r="DJ76">
            <v>1</v>
          </cell>
          <cell r="DK76">
            <v>1</v>
          </cell>
          <cell r="DL76">
            <v>1</v>
          </cell>
          <cell r="DM76">
            <v>2</v>
          </cell>
          <cell r="DN76">
            <v>2</v>
          </cell>
          <cell r="DO76">
            <v>2</v>
          </cell>
          <cell r="DP76">
            <v>1</v>
          </cell>
          <cell r="DQ76">
            <v>1</v>
          </cell>
          <cell r="DR76">
            <v>1</v>
          </cell>
          <cell r="DS76">
            <v>1</v>
          </cell>
          <cell r="DT76">
            <v>1</v>
          </cell>
          <cell r="DU76">
            <v>1</v>
          </cell>
          <cell r="DV76">
            <v>1</v>
          </cell>
          <cell r="DW76">
            <v>6</v>
          </cell>
          <cell r="DX76">
            <v>6</v>
          </cell>
          <cell r="DY76">
            <v>2</v>
          </cell>
          <cell r="DZ76">
            <v>6</v>
          </cell>
          <cell r="EA76">
            <v>1</v>
          </cell>
          <cell r="EB76">
            <v>2</v>
          </cell>
          <cell r="EC76">
            <v>2</v>
          </cell>
          <cell r="ED76">
            <v>6</v>
          </cell>
          <cell r="EE76">
            <v>1</v>
          </cell>
          <cell r="EF76">
            <v>1</v>
          </cell>
          <cell r="EG76">
            <v>2</v>
          </cell>
          <cell r="EH76">
            <v>3</v>
          </cell>
          <cell r="EI76">
            <v>1</v>
          </cell>
          <cell r="EJ76">
            <v>1</v>
          </cell>
          <cell r="EK76">
            <v>6</v>
          </cell>
          <cell r="EL76">
            <v>1</v>
          </cell>
          <cell r="EM76">
            <v>3</v>
          </cell>
          <cell r="EN76">
            <v>3</v>
          </cell>
          <cell r="EO76">
            <v>6</v>
          </cell>
          <cell r="EP76">
            <v>1</v>
          </cell>
          <cell r="EQ76">
            <v>1</v>
          </cell>
          <cell r="ER76">
            <v>1</v>
          </cell>
          <cell r="ES76">
            <v>4</v>
          </cell>
          <cell r="ET76">
            <v>4</v>
          </cell>
          <cell r="EU76">
            <v>4</v>
          </cell>
          <cell r="EV76">
            <v>1</v>
          </cell>
          <cell r="EW76">
            <v>3</v>
          </cell>
          <cell r="EX76">
            <v>1</v>
          </cell>
          <cell r="EY76">
            <v>1</v>
          </cell>
          <cell r="EZ76">
            <v>1</v>
          </cell>
          <cell r="FA76">
            <v>3</v>
          </cell>
          <cell r="FB76">
            <v>2</v>
          </cell>
          <cell r="FC76">
            <v>6</v>
          </cell>
          <cell r="FD76">
            <v>6</v>
          </cell>
          <cell r="FE76">
            <v>5</v>
          </cell>
          <cell r="FF76">
            <v>6</v>
          </cell>
          <cell r="FG76">
            <v>5</v>
          </cell>
          <cell r="FH76">
            <v>6</v>
          </cell>
          <cell r="FI76">
            <v>6</v>
          </cell>
          <cell r="FJ76">
            <v>6</v>
          </cell>
          <cell r="FK76">
            <v>5</v>
          </cell>
          <cell r="FL76">
            <v>4</v>
          </cell>
          <cell r="FM76">
            <v>4</v>
          </cell>
          <cell r="FN76">
            <v>6</v>
          </cell>
          <cell r="FO76">
            <v>6</v>
          </cell>
          <cell r="FP76">
            <v>6</v>
          </cell>
          <cell r="FQ76">
            <v>6</v>
          </cell>
          <cell r="FR76">
            <v>1</v>
          </cell>
          <cell r="FS76">
            <v>2</v>
          </cell>
          <cell r="FT76">
            <v>2</v>
          </cell>
          <cell r="FU76">
            <v>6</v>
          </cell>
          <cell r="FV76">
            <v>1</v>
          </cell>
          <cell r="FW76">
            <v>1</v>
          </cell>
          <cell r="FX76">
            <v>1</v>
          </cell>
          <cell r="FY76">
            <v>3</v>
          </cell>
          <cell r="FZ76">
            <v>3</v>
          </cell>
          <cell r="GA76">
            <v>3</v>
          </cell>
          <cell r="GB76">
            <v>1</v>
          </cell>
          <cell r="GC76">
            <v>2</v>
          </cell>
          <cell r="GD76">
            <v>1</v>
          </cell>
          <cell r="GE76">
            <v>1</v>
          </cell>
          <cell r="GF76">
            <v>1</v>
          </cell>
          <cell r="GG76">
            <v>2</v>
          </cell>
          <cell r="GH76">
            <v>4</v>
          </cell>
          <cell r="GI76">
            <v>6</v>
          </cell>
          <cell r="GJ76">
            <v>6</v>
          </cell>
          <cell r="GK76">
            <v>4</v>
          </cell>
          <cell r="GL76">
            <v>6</v>
          </cell>
          <cell r="GM76">
            <v>5</v>
          </cell>
          <cell r="GN76">
            <v>5</v>
          </cell>
          <cell r="GO76">
            <v>6</v>
          </cell>
          <cell r="GP76">
            <v>6</v>
          </cell>
          <cell r="GQ76">
            <v>2</v>
          </cell>
          <cell r="GR76">
            <v>2</v>
          </cell>
          <cell r="GS76">
            <v>2</v>
          </cell>
          <cell r="GT76">
            <v>6</v>
          </cell>
          <cell r="GU76">
            <v>2</v>
          </cell>
          <cell r="GV76">
            <v>6</v>
          </cell>
        </row>
        <row r="77">
          <cell r="A77" t="str">
            <v>Francina Delatorre</v>
          </cell>
          <cell r="B77" t="str">
            <v>McKinley</v>
          </cell>
          <cell r="C77">
            <v>41221</v>
          </cell>
          <cell r="D77">
            <v>41221</v>
          </cell>
          <cell r="E77" t="str">
            <v>Female</v>
          </cell>
          <cell r="F77" t="str">
            <v>White</v>
          </cell>
          <cell r="H77" t="str">
            <v>Masters</v>
          </cell>
          <cell r="J77">
            <v>18</v>
          </cell>
          <cell r="K77" t="str">
            <v>Exceptional Student Education</v>
          </cell>
          <cell r="M77" t="str">
            <v>Other (please explain)</v>
          </cell>
          <cell r="N77" t="str">
            <v>Adult Ed</v>
          </cell>
          <cell r="O77">
            <v>15</v>
          </cell>
          <cell r="P77">
            <v>18</v>
          </cell>
          <cell r="Q77" t="str">
            <v>We have one-to-one digital devices in the classroom.</v>
          </cell>
          <cell r="R77">
            <v>0</v>
          </cell>
          <cell r="S77">
            <v>2</v>
          </cell>
          <cell r="T77">
            <v>5</v>
          </cell>
          <cell r="U77">
            <v>5</v>
          </cell>
          <cell r="V77">
            <v>5</v>
          </cell>
          <cell r="W77">
            <v>5</v>
          </cell>
          <cell r="X77">
            <v>5</v>
          </cell>
          <cell r="Y77">
            <v>5</v>
          </cell>
          <cell r="Z77">
            <v>5</v>
          </cell>
          <cell r="AA77">
            <v>2</v>
          </cell>
          <cell r="AB77">
            <v>3</v>
          </cell>
          <cell r="AC77">
            <v>3</v>
          </cell>
          <cell r="AD77">
            <v>1</v>
          </cell>
          <cell r="AE77">
            <v>3</v>
          </cell>
          <cell r="AF77">
            <v>2</v>
          </cell>
          <cell r="AG77">
            <v>1</v>
          </cell>
          <cell r="AH77">
            <v>2</v>
          </cell>
          <cell r="AI77">
            <v>4</v>
          </cell>
          <cell r="AJ77">
            <v>4</v>
          </cell>
          <cell r="AK77">
            <v>4</v>
          </cell>
          <cell r="AL77">
            <v>5</v>
          </cell>
          <cell r="AM77">
            <v>3</v>
          </cell>
          <cell r="AN77">
            <v>4</v>
          </cell>
          <cell r="AO77">
            <v>5</v>
          </cell>
          <cell r="AP77">
            <v>4</v>
          </cell>
          <cell r="AQ77">
            <v>4</v>
          </cell>
          <cell r="AR77">
            <v>4</v>
          </cell>
          <cell r="AS77">
            <v>4</v>
          </cell>
          <cell r="AT77">
            <v>4</v>
          </cell>
          <cell r="AU77">
            <v>4</v>
          </cell>
          <cell r="AV77">
            <v>4</v>
          </cell>
          <cell r="AW77">
            <v>4</v>
          </cell>
          <cell r="AX77">
            <v>4</v>
          </cell>
          <cell r="AY77">
            <v>4</v>
          </cell>
          <cell r="AZ77">
            <v>4</v>
          </cell>
          <cell r="BA77">
            <v>4</v>
          </cell>
          <cell r="BB77">
            <v>4</v>
          </cell>
          <cell r="BC77">
            <v>4</v>
          </cell>
          <cell r="BD77">
            <v>3</v>
          </cell>
          <cell r="BE77">
            <v>4</v>
          </cell>
          <cell r="BF77">
            <v>4</v>
          </cell>
          <cell r="BG77">
            <v>4</v>
          </cell>
          <cell r="BH77">
            <v>2</v>
          </cell>
          <cell r="BI77">
            <v>5</v>
          </cell>
          <cell r="BJ77">
            <v>5</v>
          </cell>
          <cell r="BK77">
            <v>3</v>
          </cell>
          <cell r="BL77">
            <v>5</v>
          </cell>
          <cell r="BM77">
            <v>5</v>
          </cell>
          <cell r="BN77">
            <v>1</v>
          </cell>
          <cell r="BO77">
            <v>1</v>
          </cell>
          <cell r="BP77">
            <v>5</v>
          </cell>
          <cell r="BQ77">
            <v>5</v>
          </cell>
          <cell r="BR77">
            <v>1</v>
          </cell>
          <cell r="BS77">
            <v>2</v>
          </cell>
          <cell r="BT77">
            <v>1</v>
          </cell>
          <cell r="BU77">
            <v>4</v>
          </cell>
          <cell r="BV77">
            <v>6</v>
          </cell>
          <cell r="BW77">
            <v>1</v>
          </cell>
          <cell r="BX77">
            <v>1</v>
          </cell>
          <cell r="BY77">
            <v>5</v>
          </cell>
          <cell r="BZ77">
            <v>2</v>
          </cell>
          <cell r="CA77">
            <v>1</v>
          </cell>
          <cell r="CB77">
            <v>2</v>
          </cell>
          <cell r="CC77">
            <v>4</v>
          </cell>
          <cell r="CD77">
            <v>1</v>
          </cell>
          <cell r="CE77">
            <v>1</v>
          </cell>
          <cell r="CF77">
            <v>1</v>
          </cell>
          <cell r="CG77">
            <v>1</v>
          </cell>
          <cell r="CH77">
            <v>1</v>
          </cell>
          <cell r="CI77">
            <v>1</v>
          </cell>
          <cell r="CJ77">
            <v>1</v>
          </cell>
          <cell r="CK77">
            <v>1</v>
          </cell>
          <cell r="CL77">
            <v>1</v>
          </cell>
          <cell r="CM77">
            <v>3</v>
          </cell>
          <cell r="CN77">
            <v>1</v>
          </cell>
          <cell r="CO77">
            <v>2</v>
          </cell>
          <cell r="CP77">
            <v>3</v>
          </cell>
          <cell r="CQ77">
            <v>6</v>
          </cell>
          <cell r="CR77">
            <v>6</v>
          </cell>
          <cell r="CS77">
            <v>2</v>
          </cell>
          <cell r="CT77">
            <v>6</v>
          </cell>
          <cell r="CU77">
            <v>4</v>
          </cell>
          <cell r="CV77">
            <v>6</v>
          </cell>
          <cell r="CW77">
            <v>6</v>
          </cell>
          <cell r="CX77">
            <v>6</v>
          </cell>
          <cell r="CY77">
            <v>1</v>
          </cell>
          <cell r="CZ77">
            <v>2</v>
          </cell>
          <cell r="DA77">
            <v>2</v>
          </cell>
          <cell r="DB77">
            <v>6</v>
          </cell>
          <cell r="DC77">
            <v>2</v>
          </cell>
          <cell r="DD77">
            <v>4</v>
          </cell>
          <cell r="DE77">
            <v>3</v>
          </cell>
          <cell r="DF77">
            <v>2</v>
          </cell>
          <cell r="DG77">
            <v>1</v>
          </cell>
          <cell r="DH77">
            <v>1</v>
          </cell>
          <cell r="DI77">
            <v>2</v>
          </cell>
          <cell r="DJ77">
            <v>1</v>
          </cell>
          <cell r="DK77">
            <v>1</v>
          </cell>
          <cell r="DL77">
            <v>1</v>
          </cell>
          <cell r="DM77">
            <v>1</v>
          </cell>
          <cell r="DN77">
            <v>1</v>
          </cell>
          <cell r="DO77">
            <v>2</v>
          </cell>
          <cell r="DP77">
            <v>1</v>
          </cell>
          <cell r="DQ77">
            <v>1</v>
          </cell>
          <cell r="DR77">
            <v>4</v>
          </cell>
          <cell r="DS77">
            <v>3</v>
          </cell>
          <cell r="DT77">
            <v>1</v>
          </cell>
          <cell r="DU77">
            <v>2</v>
          </cell>
          <cell r="DV77">
            <v>1</v>
          </cell>
          <cell r="DW77">
            <v>6</v>
          </cell>
          <cell r="DX77">
            <v>6</v>
          </cell>
          <cell r="DY77">
            <v>1</v>
          </cell>
          <cell r="DZ77">
            <v>6</v>
          </cell>
          <cell r="EA77">
            <v>4</v>
          </cell>
          <cell r="EB77">
            <v>2</v>
          </cell>
          <cell r="EC77">
            <v>1</v>
          </cell>
          <cell r="ED77">
            <v>6</v>
          </cell>
          <cell r="EE77">
            <v>3</v>
          </cell>
          <cell r="EF77">
            <v>2</v>
          </cell>
          <cell r="EG77">
            <v>2</v>
          </cell>
          <cell r="EH77">
            <v>6</v>
          </cell>
          <cell r="EI77">
            <v>2</v>
          </cell>
          <cell r="EJ77">
            <v>4</v>
          </cell>
          <cell r="EK77">
            <v>6</v>
          </cell>
          <cell r="EL77">
            <v>6</v>
          </cell>
          <cell r="EM77">
            <v>1</v>
          </cell>
          <cell r="EN77">
            <v>5</v>
          </cell>
          <cell r="EO77">
            <v>5</v>
          </cell>
          <cell r="EP77">
            <v>1</v>
          </cell>
          <cell r="EQ77">
            <v>1</v>
          </cell>
          <cell r="ER77">
            <v>1</v>
          </cell>
          <cell r="ES77">
            <v>2</v>
          </cell>
          <cell r="ET77">
            <v>2</v>
          </cell>
          <cell r="EU77">
            <v>3</v>
          </cell>
          <cell r="EV77">
            <v>2</v>
          </cell>
          <cell r="EW77">
            <v>2</v>
          </cell>
          <cell r="EX77">
            <v>4</v>
          </cell>
          <cell r="EY77">
            <v>5</v>
          </cell>
          <cell r="EZ77">
            <v>1</v>
          </cell>
          <cell r="FA77">
            <v>4</v>
          </cell>
          <cell r="FB77">
            <v>3</v>
          </cell>
          <cell r="FC77">
            <v>6</v>
          </cell>
          <cell r="FD77">
            <v>6</v>
          </cell>
          <cell r="FE77">
            <v>2</v>
          </cell>
          <cell r="FF77">
            <v>6</v>
          </cell>
          <cell r="FG77">
            <v>5</v>
          </cell>
          <cell r="FH77">
            <v>5</v>
          </cell>
          <cell r="FI77">
            <v>5</v>
          </cell>
          <cell r="FJ77">
            <v>5</v>
          </cell>
          <cell r="FK77">
            <v>5</v>
          </cell>
          <cell r="FL77">
            <v>4</v>
          </cell>
          <cell r="FM77">
            <v>4</v>
          </cell>
          <cell r="FN77">
            <v>6</v>
          </cell>
          <cell r="FO77">
            <v>6</v>
          </cell>
          <cell r="FP77">
            <v>4</v>
          </cell>
          <cell r="FQ77">
            <v>6</v>
          </cell>
          <cell r="FR77">
            <v>4</v>
          </cell>
          <cell r="FS77">
            <v>1</v>
          </cell>
          <cell r="FT77">
            <v>3</v>
          </cell>
          <cell r="FU77">
            <v>5</v>
          </cell>
          <cell r="FV77">
            <v>5</v>
          </cell>
          <cell r="FW77">
            <v>1</v>
          </cell>
          <cell r="FX77">
            <v>1</v>
          </cell>
          <cell r="FY77">
            <v>2</v>
          </cell>
          <cell r="FZ77">
            <v>2</v>
          </cell>
          <cell r="GA77">
            <v>4</v>
          </cell>
          <cell r="GB77">
            <v>3</v>
          </cell>
          <cell r="GC77">
            <v>2</v>
          </cell>
          <cell r="GD77">
            <v>5</v>
          </cell>
          <cell r="GE77">
            <v>5</v>
          </cell>
          <cell r="GF77">
            <v>1</v>
          </cell>
          <cell r="GG77">
            <v>5</v>
          </cell>
          <cell r="GH77">
            <v>4</v>
          </cell>
          <cell r="GI77">
            <v>6</v>
          </cell>
          <cell r="GJ77">
            <v>6</v>
          </cell>
          <cell r="GK77">
            <v>2</v>
          </cell>
          <cell r="GL77">
            <v>2</v>
          </cell>
          <cell r="GM77">
            <v>3</v>
          </cell>
          <cell r="GN77">
            <v>3</v>
          </cell>
          <cell r="GO77">
            <v>3</v>
          </cell>
          <cell r="GP77">
            <v>6</v>
          </cell>
          <cell r="GQ77">
            <v>5</v>
          </cell>
          <cell r="GR77">
            <v>2</v>
          </cell>
          <cell r="GS77">
            <v>5</v>
          </cell>
          <cell r="GT77">
            <v>6</v>
          </cell>
          <cell r="GU77">
            <v>3</v>
          </cell>
          <cell r="GV77">
            <v>6</v>
          </cell>
        </row>
        <row r="78">
          <cell r="A78" t="str">
            <v>Goldie Blaine</v>
          </cell>
          <cell r="B78" t="str">
            <v>McKinley</v>
          </cell>
          <cell r="C78">
            <v>41213</v>
          </cell>
          <cell r="D78">
            <v>41221</v>
          </cell>
          <cell r="E78" t="str">
            <v>Female</v>
          </cell>
          <cell r="F78" t="str">
            <v>White</v>
          </cell>
          <cell r="H78" t="str">
            <v>Bachelors</v>
          </cell>
          <cell r="J78">
            <v>3</v>
          </cell>
          <cell r="K78" t="str">
            <v>English</v>
          </cell>
          <cell r="M78">
            <v>10</v>
          </cell>
          <cell r="O78">
            <v>28</v>
          </cell>
          <cell r="P78">
            <v>3</v>
          </cell>
          <cell r="Q78" t="str">
            <v>We have scheduled one-to-one access in another location (computer lab, media center, etc.)</v>
          </cell>
          <cell r="R78">
            <v>0</v>
          </cell>
          <cell r="S78">
            <v>1</v>
          </cell>
          <cell r="T78">
            <v>5</v>
          </cell>
          <cell r="U78">
            <v>5</v>
          </cell>
          <cell r="V78">
            <v>5</v>
          </cell>
          <cell r="W78">
            <v>5</v>
          </cell>
          <cell r="X78">
            <v>5</v>
          </cell>
          <cell r="Y78">
            <v>5</v>
          </cell>
          <cell r="Z78">
            <v>5</v>
          </cell>
          <cell r="AA78">
            <v>4</v>
          </cell>
          <cell r="AB78">
            <v>4</v>
          </cell>
          <cell r="AC78">
            <v>4</v>
          </cell>
          <cell r="AD78">
            <v>1</v>
          </cell>
          <cell r="AE78">
            <v>3</v>
          </cell>
          <cell r="AF78">
            <v>3</v>
          </cell>
          <cell r="AG78">
            <v>2</v>
          </cell>
          <cell r="AH78">
            <v>2</v>
          </cell>
          <cell r="AI78">
            <v>2</v>
          </cell>
          <cell r="AJ78">
            <v>2</v>
          </cell>
          <cell r="AK78">
            <v>3</v>
          </cell>
          <cell r="AL78">
            <v>5</v>
          </cell>
          <cell r="AM78">
            <v>5</v>
          </cell>
          <cell r="AN78">
            <v>5</v>
          </cell>
          <cell r="AO78">
            <v>3</v>
          </cell>
          <cell r="AP78">
            <v>4</v>
          </cell>
          <cell r="AQ78">
            <v>5</v>
          </cell>
          <cell r="AR78">
            <v>4</v>
          </cell>
          <cell r="AS78">
            <v>4</v>
          </cell>
          <cell r="AT78">
            <v>4</v>
          </cell>
          <cell r="AU78">
            <v>4</v>
          </cell>
          <cell r="AV78">
            <v>4</v>
          </cell>
          <cell r="AW78">
            <v>4</v>
          </cell>
          <cell r="AX78">
            <v>4</v>
          </cell>
          <cell r="AY78">
            <v>5</v>
          </cell>
          <cell r="AZ78">
            <v>5</v>
          </cell>
          <cell r="BA78">
            <v>5</v>
          </cell>
          <cell r="BB78">
            <v>4</v>
          </cell>
          <cell r="BC78">
            <v>4</v>
          </cell>
          <cell r="BD78">
            <v>4</v>
          </cell>
          <cell r="BE78">
            <v>4</v>
          </cell>
          <cell r="BF78">
            <v>4</v>
          </cell>
          <cell r="BG78">
            <v>4</v>
          </cell>
          <cell r="BH78">
            <v>4</v>
          </cell>
          <cell r="BI78">
            <v>4</v>
          </cell>
          <cell r="BJ78">
            <v>4</v>
          </cell>
          <cell r="BK78">
            <v>1</v>
          </cell>
          <cell r="BL78">
            <v>4</v>
          </cell>
          <cell r="BM78">
            <v>4</v>
          </cell>
          <cell r="BN78">
            <v>1</v>
          </cell>
          <cell r="BO78">
            <v>2</v>
          </cell>
          <cell r="BP78">
            <v>4</v>
          </cell>
          <cell r="BQ78">
            <v>4</v>
          </cell>
          <cell r="BR78">
            <v>4</v>
          </cell>
          <cell r="BS78">
            <v>4</v>
          </cell>
          <cell r="BT78">
            <v>3</v>
          </cell>
          <cell r="BU78">
            <v>6</v>
          </cell>
          <cell r="BV78">
            <v>6</v>
          </cell>
          <cell r="BW78">
            <v>5</v>
          </cell>
          <cell r="BX78">
            <v>4</v>
          </cell>
          <cell r="BY78">
            <v>6</v>
          </cell>
          <cell r="BZ78">
            <v>2</v>
          </cell>
          <cell r="CA78">
            <v>1</v>
          </cell>
          <cell r="CB78">
            <v>1</v>
          </cell>
          <cell r="CC78">
            <v>6</v>
          </cell>
          <cell r="CD78">
            <v>2</v>
          </cell>
          <cell r="CE78">
            <v>3</v>
          </cell>
          <cell r="CF78">
            <v>1</v>
          </cell>
          <cell r="CG78">
            <v>1</v>
          </cell>
          <cell r="CH78">
            <v>1</v>
          </cell>
          <cell r="CI78">
            <v>1</v>
          </cell>
          <cell r="CJ78">
            <v>3</v>
          </cell>
          <cell r="CK78">
            <v>1</v>
          </cell>
          <cell r="CL78">
            <v>2</v>
          </cell>
          <cell r="CM78">
            <v>1</v>
          </cell>
          <cell r="CN78">
            <v>1</v>
          </cell>
          <cell r="CO78">
            <v>2</v>
          </cell>
          <cell r="CP78">
            <v>6</v>
          </cell>
          <cell r="CQ78">
            <v>6</v>
          </cell>
          <cell r="CR78">
            <v>6</v>
          </cell>
          <cell r="CS78">
            <v>1</v>
          </cell>
          <cell r="CT78">
            <v>5</v>
          </cell>
          <cell r="CU78">
            <v>1</v>
          </cell>
          <cell r="CV78">
            <v>1</v>
          </cell>
          <cell r="CW78">
            <v>6</v>
          </cell>
          <cell r="CX78">
            <v>2</v>
          </cell>
          <cell r="CY78">
            <v>1</v>
          </cell>
          <cell r="CZ78">
            <v>1</v>
          </cell>
          <cell r="DA78">
            <v>1</v>
          </cell>
          <cell r="DB78">
            <v>6</v>
          </cell>
          <cell r="DC78">
            <v>3</v>
          </cell>
          <cell r="DD78">
            <v>3</v>
          </cell>
          <cell r="DE78">
            <v>4</v>
          </cell>
          <cell r="DF78">
            <v>1</v>
          </cell>
          <cell r="DG78">
            <v>1</v>
          </cell>
          <cell r="DH78">
            <v>1</v>
          </cell>
          <cell r="DI78">
            <v>4</v>
          </cell>
          <cell r="DJ78">
            <v>1</v>
          </cell>
          <cell r="DK78">
            <v>1</v>
          </cell>
          <cell r="DL78">
            <v>2</v>
          </cell>
          <cell r="DM78">
            <v>1</v>
          </cell>
          <cell r="DN78">
            <v>1</v>
          </cell>
          <cell r="DO78">
            <v>1</v>
          </cell>
          <cell r="DP78">
            <v>3</v>
          </cell>
          <cell r="DQ78">
            <v>1</v>
          </cell>
          <cell r="DR78">
            <v>2</v>
          </cell>
          <cell r="DS78">
            <v>1</v>
          </cell>
          <cell r="DT78">
            <v>1</v>
          </cell>
          <cell r="DU78">
            <v>1</v>
          </cell>
          <cell r="DV78">
            <v>4</v>
          </cell>
          <cell r="DW78">
            <v>4</v>
          </cell>
          <cell r="DX78">
            <v>6</v>
          </cell>
          <cell r="DY78">
            <v>1</v>
          </cell>
          <cell r="DZ78">
            <v>4</v>
          </cell>
          <cell r="EA78">
            <v>1</v>
          </cell>
          <cell r="EB78">
            <v>2</v>
          </cell>
          <cell r="EC78">
            <v>2</v>
          </cell>
          <cell r="ED78">
            <v>6</v>
          </cell>
          <cell r="EE78">
            <v>1</v>
          </cell>
          <cell r="EF78">
            <v>1</v>
          </cell>
          <cell r="EG78">
            <v>1</v>
          </cell>
          <cell r="EH78">
            <v>3</v>
          </cell>
          <cell r="EI78">
            <v>1</v>
          </cell>
          <cell r="EJ78">
            <v>2</v>
          </cell>
          <cell r="EK78">
            <v>6</v>
          </cell>
          <cell r="EL78">
            <v>3</v>
          </cell>
          <cell r="EM78">
            <v>3</v>
          </cell>
          <cell r="EN78">
            <v>2</v>
          </cell>
          <cell r="EO78">
            <v>6</v>
          </cell>
          <cell r="EP78">
            <v>2</v>
          </cell>
          <cell r="EQ78">
            <v>2</v>
          </cell>
          <cell r="ER78">
            <v>4</v>
          </cell>
          <cell r="ES78">
            <v>4</v>
          </cell>
          <cell r="ET78">
            <v>2</v>
          </cell>
          <cell r="EU78">
            <v>3</v>
          </cell>
          <cell r="EV78">
            <v>2</v>
          </cell>
          <cell r="EW78">
            <v>2</v>
          </cell>
          <cell r="EX78">
            <v>4</v>
          </cell>
          <cell r="EY78">
            <v>4</v>
          </cell>
          <cell r="EZ78">
            <v>3</v>
          </cell>
          <cell r="FA78">
            <v>3</v>
          </cell>
          <cell r="FB78">
            <v>4</v>
          </cell>
          <cell r="FC78">
            <v>6</v>
          </cell>
          <cell r="FD78">
            <v>6</v>
          </cell>
          <cell r="FE78">
            <v>5</v>
          </cell>
          <cell r="FF78">
            <v>5</v>
          </cell>
          <cell r="FG78">
            <v>1</v>
          </cell>
          <cell r="FH78">
            <v>6</v>
          </cell>
          <cell r="FI78">
            <v>6</v>
          </cell>
          <cell r="FJ78">
            <v>6</v>
          </cell>
          <cell r="FK78">
            <v>5</v>
          </cell>
          <cell r="FL78">
            <v>6</v>
          </cell>
          <cell r="FM78">
            <v>4</v>
          </cell>
          <cell r="FN78">
            <v>6</v>
          </cell>
          <cell r="FO78">
            <v>6</v>
          </cell>
          <cell r="FP78">
            <v>5</v>
          </cell>
          <cell r="FQ78">
            <v>6</v>
          </cell>
          <cell r="FR78">
            <v>1</v>
          </cell>
          <cell r="FS78">
            <v>1</v>
          </cell>
          <cell r="FT78">
            <v>1</v>
          </cell>
          <cell r="FU78">
            <v>6</v>
          </cell>
          <cell r="FV78">
            <v>4</v>
          </cell>
          <cell r="FW78">
            <v>1</v>
          </cell>
          <cell r="FX78">
            <v>1</v>
          </cell>
          <cell r="FY78">
            <v>1</v>
          </cell>
          <cell r="FZ78">
            <v>1</v>
          </cell>
          <cell r="GA78">
            <v>4</v>
          </cell>
          <cell r="GB78">
            <v>1</v>
          </cell>
          <cell r="GC78">
            <v>1</v>
          </cell>
          <cell r="GD78">
            <v>4</v>
          </cell>
          <cell r="GE78">
            <v>4</v>
          </cell>
          <cell r="GF78">
            <v>1</v>
          </cell>
          <cell r="GG78">
            <v>4</v>
          </cell>
          <cell r="GH78">
            <v>4</v>
          </cell>
          <cell r="GI78">
            <v>6</v>
          </cell>
          <cell r="GJ78">
            <v>6</v>
          </cell>
          <cell r="GK78">
            <v>4</v>
          </cell>
          <cell r="GL78">
            <v>5</v>
          </cell>
          <cell r="GM78">
            <v>1</v>
          </cell>
          <cell r="GN78">
            <v>5</v>
          </cell>
          <cell r="GO78">
            <v>5</v>
          </cell>
          <cell r="GP78">
            <v>5</v>
          </cell>
          <cell r="GQ78">
            <v>4</v>
          </cell>
          <cell r="GR78">
            <v>2</v>
          </cell>
          <cell r="GS78">
            <v>2</v>
          </cell>
          <cell r="GT78">
            <v>6</v>
          </cell>
          <cell r="GU78">
            <v>6</v>
          </cell>
          <cell r="GV78">
            <v>6</v>
          </cell>
        </row>
        <row r="79">
          <cell r="A79" t="str">
            <v>Margene Crutchfield</v>
          </cell>
          <cell r="B79" t="str">
            <v>McKinley</v>
          </cell>
          <cell r="C79">
            <v>41218</v>
          </cell>
          <cell r="D79">
            <v>41218</v>
          </cell>
          <cell r="E79" t="str">
            <v>Female</v>
          </cell>
          <cell r="F79" t="str">
            <v>Hispanic or Latino</v>
          </cell>
          <cell r="H79" t="str">
            <v>Masters</v>
          </cell>
          <cell r="J79">
            <v>2</v>
          </cell>
          <cell r="K79" t="str">
            <v>Foreign Language</v>
          </cell>
          <cell r="M79" t="str">
            <v>9,10,11,12</v>
          </cell>
          <cell r="O79">
            <v>25</v>
          </cell>
          <cell r="P79">
            <v>2</v>
          </cell>
          <cell r="Q79" t="str">
            <v>We have shared digital devices in the classroom.,We have one-to-one digital devices in the classroom.,We have scheduled one-to-one access in another location (computer lab, media center, etc.)</v>
          </cell>
          <cell r="R79">
            <v>0</v>
          </cell>
          <cell r="S79">
            <v>1</v>
          </cell>
          <cell r="T79">
            <v>5</v>
          </cell>
          <cell r="U79">
            <v>5</v>
          </cell>
          <cell r="V79">
            <v>5</v>
          </cell>
          <cell r="W79">
            <v>5</v>
          </cell>
          <cell r="X79">
            <v>5</v>
          </cell>
          <cell r="Y79">
            <v>5</v>
          </cell>
          <cell r="Z79">
            <v>5</v>
          </cell>
          <cell r="AA79">
            <v>4</v>
          </cell>
          <cell r="AB79">
            <v>3</v>
          </cell>
          <cell r="AC79">
            <v>4</v>
          </cell>
          <cell r="AD79">
            <v>1</v>
          </cell>
          <cell r="AE79">
            <v>4</v>
          </cell>
          <cell r="AF79">
            <v>4</v>
          </cell>
          <cell r="AG79">
            <v>2</v>
          </cell>
          <cell r="AH79">
            <v>3</v>
          </cell>
          <cell r="AI79">
            <v>4</v>
          </cell>
          <cell r="AJ79">
            <v>4</v>
          </cell>
          <cell r="AK79">
            <v>3</v>
          </cell>
          <cell r="AL79">
            <v>5</v>
          </cell>
          <cell r="AM79">
            <v>5</v>
          </cell>
          <cell r="AN79">
            <v>5</v>
          </cell>
          <cell r="AO79">
            <v>3</v>
          </cell>
          <cell r="AP79">
            <v>4</v>
          </cell>
          <cell r="AQ79">
            <v>4</v>
          </cell>
          <cell r="AR79">
            <v>4</v>
          </cell>
          <cell r="AS79">
            <v>5</v>
          </cell>
          <cell r="AT79">
            <v>5</v>
          </cell>
          <cell r="AU79">
            <v>5</v>
          </cell>
          <cell r="AV79">
            <v>5</v>
          </cell>
          <cell r="AW79">
            <v>4</v>
          </cell>
          <cell r="AX79">
            <v>5</v>
          </cell>
          <cell r="AY79">
            <v>5</v>
          </cell>
          <cell r="AZ79">
            <v>5</v>
          </cell>
          <cell r="BA79">
            <v>5</v>
          </cell>
          <cell r="BB79">
            <v>5</v>
          </cell>
          <cell r="BC79">
            <v>5</v>
          </cell>
          <cell r="BD79">
            <v>5</v>
          </cell>
          <cell r="BE79">
            <v>5</v>
          </cell>
          <cell r="BF79">
            <v>5</v>
          </cell>
          <cell r="BG79">
            <v>5</v>
          </cell>
          <cell r="BH79">
            <v>5</v>
          </cell>
          <cell r="BI79">
            <v>5</v>
          </cell>
          <cell r="BJ79">
            <v>5</v>
          </cell>
          <cell r="BK79">
            <v>5</v>
          </cell>
          <cell r="BL79">
            <v>4</v>
          </cell>
          <cell r="BM79">
            <v>4</v>
          </cell>
          <cell r="BN79">
            <v>1</v>
          </cell>
          <cell r="BO79">
            <v>2</v>
          </cell>
          <cell r="BP79">
            <v>4</v>
          </cell>
          <cell r="BQ79">
            <v>4</v>
          </cell>
          <cell r="BR79">
            <v>3</v>
          </cell>
          <cell r="BS79">
            <v>3</v>
          </cell>
          <cell r="BT79">
            <v>4</v>
          </cell>
          <cell r="BU79">
            <v>6</v>
          </cell>
          <cell r="BV79">
            <v>6</v>
          </cell>
          <cell r="BW79">
            <v>4</v>
          </cell>
          <cell r="BX79">
            <v>5</v>
          </cell>
          <cell r="BY79">
            <v>6</v>
          </cell>
          <cell r="BZ79">
            <v>1</v>
          </cell>
          <cell r="CA79">
            <v>1</v>
          </cell>
          <cell r="CB79">
            <v>1</v>
          </cell>
          <cell r="CC79">
            <v>6</v>
          </cell>
          <cell r="CD79">
            <v>1</v>
          </cell>
          <cell r="CE79">
            <v>2</v>
          </cell>
          <cell r="CF79">
            <v>2</v>
          </cell>
          <cell r="CG79">
            <v>1</v>
          </cell>
          <cell r="CH79">
            <v>2</v>
          </cell>
          <cell r="CI79">
            <v>3</v>
          </cell>
          <cell r="CJ79">
            <v>1</v>
          </cell>
          <cell r="CK79">
            <v>2</v>
          </cell>
          <cell r="CL79">
            <v>1</v>
          </cell>
          <cell r="CM79">
            <v>1</v>
          </cell>
          <cell r="CN79">
            <v>1</v>
          </cell>
          <cell r="CO79">
            <v>1</v>
          </cell>
          <cell r="CP79">
            <v>6</v>
          </cell>
          <cell r="CQ79">
            <v>6</v>
          </cell>
          <cell r="CR79">
            <v>6</v>
          </cell>
          <cell r="CS79">
            <v>1</v>
          </cell>
          <cell r="CT79">
            <v>1</v>
          </cell>
          <cell r="CU79">
            <v>4</v>
          </cell>
          <cell r="CV79">
            <v>1</v>
          </cell>
          <cell r="CW79">
            <v>6</v>
          </cell>
          <cell r="CX79">
            <v>5</v>
          </cell>
          <cell r="CY79">
            <v>1</v>
          </cell>
          <cell r="CZ79">
            <v>4</v>
          </cell>
          <cell r="DA79">
            <v>1</v>
          </cell>
          <cell r="DB79">
            <v>6</v>
          </cell>
          <cell r="DC79">
            <v>1</v>
          </cell>
          <cell r="DD79">
            <v>6</v>
          </cell>
          <cell r="DE79">
            <v>3</v>
          </cell>
          <cell r="DF79">
            <v>1</v>
          </cell>
          <cell r="DG79">
            <v>1</v>
          </cell>
          <cell r="DH79">
            <v>1</v>
          </cell>
          <cell r="DI79">
            <v>4</v>
          </cell>
          <cell r="DJ79">
            <v>1</v>
          </cell>
          <cell r="DK79">
            <v>2</v>
          </cell>
          <cell r="DL79">
            <v>2</v>
          </cell>
          <cell r="DM79">
            <v>1</v>
          </cell>
          <cell r="DN79">
            <v>4</v>
          </cell>
          <cell r="DO79">
            <v>3</v>
          </cell>
          <cell r="DP79">
            <v>1</v>
          </cell>
          <cell r="DQ79">
            <v>2</v>
          </cell>
          <cell r="DR79">
            <v>1</v>
          </cell>
          <cell r="DS79">
            <v>1</v>
          </cell>
          <cell r="DT79">
            <v>1</v>
          </cell>
          <cell r="DU79">
            <v>1</v>
          </cell>
          <cell r="DV79">
            <v>5</v>
          </cell>
          <cell r="DW79">
            <v>6</v>
          </cell>
          <cell r="DX79">
            <v>6</v>
          </cell>
          <cell r="DY79">
            <v>1</v>
          </cell>
          <cell r="DZ79">
            <v>1</v>
          </cell>
          <cell r="EA79">
            <v>4</v>
          </cell>
          <cell r="EB79">
            <v>1</v>
          </cell>
          <cell r="EC79">
            <v>2</v>
          </cell>
          <cell r="ED79">
            <v>6</v>
          </cell>
          <cell r="EE79">
            <v>1</v>
          </cell>
          <cell r="EF79">
            <v>3</v>
          </cell>
          <cell r="EG79">
            <v>1</v>
          </cell>
          <cell r="EH79">
            <v>1</v>
          </cell>
          <cell r="EI79">
            <v>1</v>
          </cell>
          <cell r="EJ79">
            <v>6</v>
          </cell>
          <cell r="EK79">
            <v>6</v>
          </cell>
          <cell r="EL79">
            <v>1</v>
          </cell>
          <cell r="EM79">
            <v>2</v>
          </cell>
          <cell r="EN79">
            <v>1</v>
          </cell>
          <cell r="EO79">
            <v>6</v>
          </cell>
          <cell r="EP79">
            <v>3</v>
          </cell>
          <cell r="EQ79">
            <v>2</v>
          </cell>
          <cell r="ER79">
            <v>2</v>
          </cell>
          <cell r="ES79">
            <v>4</v>
          </cell>
          <cell r="ET79">
            <v>6</v>
          </cell>
          <cell r="EU79">
            <v>5</v>
          </cell>
          <cell r="EV79">
            <v>1</v>
          </cell>
          <cell r="EW79">
            <v>2</v>
          </cell>
          <cell r="EX79">
            <v>1</v>
          </cell>
          <cell r="EY79">
            <v>1</v>
          </cell>
          <cell r="EZ79">
            <v>1</v>
          </cell>
          <cell r="FA79">
            <v>1</v>
          </cell>
          <cell r="FB79">
            <v>6</v>
          </cell>
          <cell r="FC79">
            <v>6</v>
          </cell>
          <cell r="FD79">
            <v>6</v>
          </cell>
          <cell r="FE79">
            <v>5</v>
          </cell>
          <cell r="FF79">
            <v>6</v>
          </cell>
          <cell r="FG79">
            <v>6</v>
          </cell>
          <cell r="FH79">
            <v>6</v>
          </cell>
          <cell r="FI79">
            <v>6</v>
          </cell>
          <cell r="FJ79">
            <v>6</v>
          </cell>
          <cell r="FK79">
            <v>3</v>
          </cell>
          <cell r="FL79">
            <v>6</v>
          </cell>
          <cell r="FM79">
            <v>6</v>
          </cell>
          <cell r="FN79">
            <v>6</v>
          </cell>
          <cell r="FO79">
            <v>4</v>
          </cell>
          <cell r="FP79">
            <v>6</v>
          </cell>
          <cell r="FQ79">
            <v>6</v>
          </cell>
          <cell r="FR79">
            <v>1</v>
          </cell>
          <cell r="FS79">
            <v>2</v>
          </cell>
          <cell r="FT79">
            <v>1</v>
          </cell>
          <cell r="FU79">
            <v>6</v>
          </cell>
          <cell r="FV79">
            <v>3</v>
          </cell>
          <cell r="FW79">
            <v>1</v>
          </cell>
          <cell r="FX79">
            <v>2</v>
          </cell>
          <cell r="FY79">
            <v>4</v>
          </cell>
          <cell r="FZ79">
            <v>6</v>
          </cell>
          <cell r="GA79">
            <v>5</v>
          </cell>
          <cell r="GB79">
            <v>1</v>
          </cell>
          <cell r="GC79">
            <v>2</v>
          </cell>
          <cell r="GD79">
            <v>1</v>
          </cell>
          <cell r="GE79">
            <v>1</v>
          </cell>
          <cell r="GF79">
            <v>1</v>
          </cell>
          <cell r="GG79">
            <v>1</v>
          </cell>
          <cell r="GH79">
            <v>6</v>
          </cell>
          <cell r="GI79">
            <v>6</v>
          </cell>
          <cell r="GJ79">
            <v>6</v>
          </cell>
          <cell r="GK79">
            <v>5</v>
          </cell>
          <cell r="GL79">
            <v>3</v>
          </cell>
          <cell r="GM79">
            <v>6</v>
          </cell>
          <cell r="GN79">
            <v>2</v>
          </cell>
          <cell r="GO79">
            <v>6</v>
          </cell>
          <cell r="GP79">
            <v>6</v>
          </cell>
          <cell r="GQ79">
            <v>2</v>
          </cell>
          <cell r="GR79">
            <v>4</v>
          </cell>
          <cell r="GS79">
            <v>4</v>
          </cell>
          <cell r="GT79">
            <v>6</v>
          </cell>
          <cell r="GU79">
            <v>4</v>
          </cell>
          <cell r="GV79">
            <v>6</v>
          </cell>
        </row>
        <row r="80">
          <cell r="A80" t="str">
            <v>Lorie Dutton</v>
          </cell>
          <cell r="B80" t="str">
            <v>McKinley</v>
          </cell>
          <cell r="C80">
            <v>41215</v>
          </cell>
          <cell r="D80">
            <v>41215</v>
          </cell>
          <cell r="E80" t="str">
            <v>Female</v>
          </cell>
          <cell r="F80" t="str">
            <v>White</v>
          </cell>
          <cell r="H80" t="str">
            <v>Masters</v>
          </cell>
          <cell r="J80">
            <v>18</v>
          </cell>
          <cell r="K80" t="str">
            <v>Social Studies</v>
          </cell>
          <cell r="M80" t="str">
            <v>9,10,11</v>
          </cell>
          <cell r="O80">
            <v>25</v>
          </cell>
          <cell r="P80">
            <v>10</v>
          </cell>
          <cell r="Q80" t="str">
            <v>We have one-to-one digital devices in the classroom.</v>
          </cell>
          <cell r="R80">
            <v>0</v>
          </cell>
          <cell r="S80">
            <v>1</v>
          </cell>
          <cell r="T80">
            <v>5</v>
          </cell>
          <cell r="U80">
            <v>5</v>
          </cell>
          <cell r="V80">
            <v>5</v>
          </cell>
          <cell r="W80">
            <v>5</v>
          </cell>
          <cell r="X80">
            <v>5</v>
          </cell>
          <cell r="Y80">
            <v>5</v>
          </cell>
          <cell r="Z80">
            <v>5</v>
          </cell>
          <cell r="AA80">
            <v>1</v>
          </cell>
          <cell r="AB80">
            <v>4</v>
          </cell>
          <cell r="AC80">
            <v>4</v>
          </cell>
          <cell r="AD80">
            <v>4</v>
          </cell>
          <cell r="AE80">
            <v>4</v>
          </cell>
          <cell r="AF80">
            <v>4</v>
          </cell>
          <cell r="AG80">
            <v>1</v>
          </cell>
          <cell r="AH80">
            <v>1</v>
          </cell>
          <cell r="AI80">
            <v>1</v>
          </cell>
          <cell r="AJ80">
            <v>3</v>
          </cell>
          <cell r="AK80">
            <v>1</v>
          </cell>
          <cell r="AL80">
            <v>5</v>
          </cell>
          <cell r="AM80">
            <v>5</v>
          </cell>
          <cell r="AN80">
            <v>5</v>
          </cell>
          <cell r="AO80">
            <v>3</v>
          </cell>
          <cell r="AP80">
            <v>5</v>
          </cell>
          <cell r="AQ80">
            <v>3</v>
          </cell>
          <cell r="AR80">
            <v>4</v>
          </cell>
          <cell r="AS80">
            <v>4</v>
          </cell>
          <cell r="AT80">
            <v>3</v>
          </cell>
          <cell r="AU80">
            <v>3</v>
          </cell>
          <cell r="AV80">
            <v>4</v>
          </cell>
          <cell r="AW80">
            <v>4</v>
          </cell>
          <cell r="AX80">
            <v>5</v>
          </cell>
          <cell r="AY80">
            <v>5</v>
          </cell>
          <cell r="AZ80">
            <v>5</v>
          </cell>
          <cell r="BA80">
            <v>5</v>
          </cell>
          <cell r="BB80">
            <v>5</v>
          </cell>
          <cell r="BC80">
            <v>5</v>
          </cell>
          <cell r="BD80">
            <v>5</v>
          </cell>
          <cell r="BE80">
            <v>5</v>
          </cell>
          <cell r="BF80">
            <v>5</v>
          </cell>
          <cell r="BG80">
            <v>5</v>
          </cell>
          <cell r="BH80">
            <v>5</v>
          </cell>
          <cell r="BI80">
            <v>4</v>
          </cell>
          <cell r="BJ80">
            <v>4</v>
          </cell>
          <cell r="BK80">
            <v>4</v>
          </cell>
          <cell r="BL80">
            <v>4</v>
          </cell>
          <cell r="BM80">
            <v>4</v>
          </cell>
          <cell r="BN80">
            <v>1</v>
          </cell>
          <cell r="BO80">
            <v>4</v>
          </cell>
          <cell r="BP80">
            <v>4</v>
          </cell>
          <cell r="BQ80">
            <v>4</v>
          </cell>
          <cell r="BR80">
            <v>4</v>
          </cell>
          <cell r="BS80">
            <v>4</v>
          </cell>
          <cell r="BT80">
            <v>4</v>
          </cell>
          <cell r="BU80">
            <v>1</v>
          </cell>
          <cell r="BV80">
            <v>4</v>
          </cell>
          <cell r="BW80">
            <v>4</v>
          </cell>
          <cell r="BX80">
            <v>4</v>
          </cell>
          <cell r="BY80">
            <v>6</v>
          </cell>
          <cell r="BZ80">
            <v>3</v>
          </cell>
          <cell r="CA80">
            <v>3</v>
          </cell>
          <cell r="CB80">
            <v>4</v>
          </cell>
          <cell r="CC80">
            <v>4</v>
          </cell>
          <cell r="CD80">
            <v>3</v>
          </cell>
          <cell r="CE80">
            <v>3</v>
          </cell>
          <cell r="CF80">
            <v>3</v>
          </cell>
          <cell r="CG80">
            <v>3</v>
          </cell>
          <cell r="CH80">
            <v>3</v>
          </cell>
          <cell r="CI80">
            <v>3</v>
          </cell>
          <cell r="CJ80">
            <v>3</v>
          </cell>
          <cell r="CK80">
            <v>3</v>
          </cell>
          <cell r="CL80">
            <v>3</v>
          </cell>
          <cell r="CM80">
            <v>3</v>
          </cell>
          <cell r="CN80">
            <v>3</v>
          </cell>
          <cell r="CO80">
            <v>3</v>
          </cell>
          <cell r="CP80">
            <v>6</v>
          </cell>
          <cell r="CQ80">
            <v>6</v>
          </cell>
          <cell r="CR80">
            <v>6</v>
          </cell>
          <cell r="CS80">
            <v>3</v>
          </cell>
          <cell r="CT80">
            <v>6</v>
          </cell>
          <cell r="CU80">
            <v>2</v>
          </cell>
          <cell r="CV80">
            <v>6</v>
          </cell>
          <cell r="CW80">
            <v>6</v>
          </cell>
          <cell r="CX80">
            <v>5</v>
          </cell>
          <cell r="CY80">
            <v>2</v>
          </cell>
          <cell r="CZ80">
            <v>2</v>
          </cell>
          <cell r="DA80">
            <v>2</v>
          </cell>
          <cell r="DB80">
            <v>6</v>
          </cell>
          <cell r="DC80">
            <v>2</v>
          </cell>
          <cell r="DD80">
            <v>6</v>
          </cell>
          <cell r="DE80">
            <v>6</v>
          </cell>
          <cell r="DF80">
            <v>4</v>
          </cell>
          <cell r="DG80">
            <v>3</v>
          </cell>
          <cell r="DH80">
            <v>4</v>
          </cell>
          <cell r="DI80">
            <v>4</v>
          </cell>
          <cell r="DJ80">
            <v>3</v>
          </cell>
          <cell r="DK80">
            <v>3</v>
          </cell>
          <cell r="DL80">
            <v>2</v>
          </cell>
          <cell r="DM80">
            <v>3</v>
          </cell>
          <cell r="DN80">
            <v>3</v>
          </cell>
          <cell r="DO80">
            <v>3</v>
          </cell>
          <cell r="DP80">
            <v>3</v>
          </cell>
          <cell r="DQ80">
            <v>3</v>
          </cell>
          <cell r="DR80">
            <v>3</v>
          </cell>
          <cell r="DS80">
            <v>3</v>
          </cell>
          <cell r="DT80">
            <v>3</v>
          </cell>
          <cell r="DU80">
            <v>3</v>
          </cell>
          <cell r="DV80">
            <v>6</v>
          </cell>
          <cell r="DW80">
            <v>6</v>
          </cell>
          <cell r="DX80">
            <v>6</v>
          </cell>
          <cell r="DY80">
            <v>3</v>
          </cell>
          <cell r="DZ80">
            <v>6</v>
          </cell>
          <cell r="EA80">
            <v>2</v>
          </cell>
          <cell r="EB80">
            <v>2</v>
          </cell>
          <cell r="EC80">
            <v>6</v>
          </cell>
          <cell r="ED80">
            <v>6</v>
          </cell>
          <cell r="EE80">
            <v>2</v>
          </cell>
          <cell r="EF80">
            <v>2</v>
          </cell>
          <cell r="EG80">
            <v>2</v>
          </cell>
          <cell r="EH80">
            <v>6</v>
          </cell>
          <cell r="EI80">
            <v>2</v>
          </cell>
          <cell r="EJ80">
            <v>6</v>
          </cell>
          <cell r="EK80">
            <v>6</v>
          </cell>
          <cell r="EL80">
            <v>6</v>
          </cell>
          <cell r="EM80">
            <v>6</v>
          </cell>
          <cell r="EN80">
            <v>6</v>
          </cell>
          <cell r="EO80">
            <v>6</v>
          </cell>
          <cell r="EP80">
            <v>6</v>
          </cell>
          <cell r="EQ80">
            <v>6</v>
          </cell>
          <cell r="ER80">
            <v>6</v>
          </cell>
          <cell r="ES80">
            <v>6</v>
          </cell>
          <cell r="ET80">
            <v>6</v>
          </cell>
          <cell r="EU80">
            <v>6</v>
          </cell>
          <cell r="EV80">
            <v>6</v>
          </cell>
          <cell r="EW80">
            <v>6</v>
          </cell>
          <cell r="EX80">
            <v>6</v>
          </cell>
          <cell r="EY80">
            <v>6</v>
          </cell>
          <cell r="EZ80">
            <v>6</v>
          </cell>
          <cell r="FA80">
            <v>6</v>
          </cell>
          <cell r="FB80">
            <v>6</v>
          </cell>
          <cell r="FC80">
            <v>6</v>
          </cell>
          <cell r="FD80">
            <v>6</v>
          </cell>
          <cell r="FE80">
            <v>6</v>
          </cell>
          <cell r="FF80">
            <v>6</v>
          </cell>
          <cell r="FG80">
            <v>6</v>
          </cell>
          <cell r="FH80">
            <v>6</v>
          </cell>
          <cell r="FI80">
            <v>6</v>
          </cell>
          <cell r="FJ80">
            <v>6</v>
          </cell>
          <cell r="FK80">
            <v>6</v>
          </cell>
          <cell r="FL80">
            <v>6</v>
          </cell>
          <cell r="FM80">
            <v>6</v>
          </cell>
          <cell r="FN80">
            <v>6</v>
          </cell>
          <cell r="FO80">
            <v>6</v>
          </cell>
          <cell r="FP80">
            <v>6</v>
          </cell>
          <cell r="FQ80">
            <v>6</v>
          </cell>
          <cell r="FR80">
            <v>6</v>
          </cell>
          <cell r="FS80">
            <v>6</v>
          </cell>
          <cell r="FT80">
            <v>6</v>
          </cell>
          <cell r="FU80">
            <v>6</v>
          </cell>
          <cell r="FV80">
            <v>6</v>
          </cell>
          <cell r="FW80">
            <v>6</v>
          </cell>
          <cell r="FX80">
            <v>6</v>
          </cell>
          <cell r="FY80">
            <v>6</v>
          </cell>
          <cell r="FZ80">
            <v>6</v>
          </cell>
          <cell r="GA80">
            <v>6</v>
          </cell>
          <cell r="GB80">
            <v>6</v>
          </cell>
          <cell r="GC80">
            <v>6</v>
          </cell>
          <cell r="GD80">
            <v>6</v>
          </cell>
          <cell r="GE80">
            <v>6</v>
          </cell>
          <cell r="GF80">
            <v>6</v>
          </cell>
          <cell r="GG80">
            <v>6</v>
          </cell>
          <cell r="GH80">
            <v>6</v>
          </cell>
          <cell r="GI80">
            <v>6</v>
          </cell>
          <cell r="GJ80">
            <v>6</v>
          </cell>
          <cell r="GK80">
            <v>6</v>
          </cell>
          <cell r="GL80">
            <v>6</v>
          </cell>
          <cell r="GM80">
            <v>6</v>
          </cell>
          <cell r="GN80">
            <v>6</v>
          </cell>
          <cell r="GO80">
            <v>6</v>
          </cell>
          <cell r="GP80">
            <v>6</v>
          </cell>
          <cell r="GQ80">
            <v>6</v>
          </cell>
          <cell r="GR80">
            <v>6</v>
          </cell>
          <cell r="GS80">
            <v>6</v>
          </cell>
          <cell r="GT80">
            <v>6</v>
          </cell>
          <cell r="GU80">
            <v>6</v>
          </cell>
          <cell r="GV80">
            <v>6</v>
          </cell>
        </row>
        <row r="81">
          <cell r="A81" t="str">
            <v>Shalonda Stratton</v>
          </cell>
          <cell r="B81" t="str">
            <v>McKinley</v>
          </cell>
          <cell r="C81">
            <v>41211</v>
          </cell>
          <cell r="D81">
            <v>41211</v>
          </cell>
          <cell r="E81" t="str">
            <v>Female</v>
          </cell>
          <cell r="F81" t="str">
            <v>White</v>
          </cell>
          <cell r="H81" t="str">
            <v>Bachelors</v>
          </cell>
          <cell r="J81">
            <v>3</v>
          </cell>
          <cell r="K81" t="str">
            <v>Social Studies</v>
          </cell>
          <cell r="M81" t="str">
            <v>9,10</v>
          </cell>
          <cell r="O81">
            <v>25</v>
          </cell>
          <cell r="P81">
            <v>3</v>
          </cell>
          <cell r="Q81" t="str">
            <v>We have one-to-one digital devices in the classroom.</v>
          </cell>
          <cell r="R81">
            <v>0</v>
          </cell>
          <cell r="S81">
            <v>1</v>
          </cell>
          <cell r="T81">
            <v>5</v>
          </cell>
          <cell r="U81">
            <v>5</v>
          </cell>
          <cell r="V81">
            <v>5</v>
          </cell>
          <cell r="W81">
            <v>5</v>
          </cell>
          <cell r="X81">
            <v>5</v>
          </cell>
          <cell r="Y81">
            <v>5</v>
          </cell>
          <cell r="Z81">
            <v>5</v>
          </cell>
          <cell r="AA81">
            <v>3</v>
          </cell>
          <cell r="AB81">
            <v>4</v>
          </cell>
          <cell r="AC81">
            <v>4</v>
          </cell>
          <cell r="AD81">
            <v>3</v>
          </cell>
          <cell r="AE81">
            <v>4</v>
          </cell>
          <cell r="AF81">
            <v>4</v>
          </cell>
          <cell r="AG81">
            <v>5</v>
          </cell>
          <cell r="AH81">
            <v>5</v>
          </cell>
          <cell r="AI81">
            <v>5</v>
          </cell>
          <cell r="AJ81">
            <v>5</v>
          </cell>
          <cell r="AK81">
            <v>5</v>
          </cell>
          <cell r="AL81">
            <v>5</v>
          </cell>
          <cell r="AM81">
            <v>4</v>
          </cell>
          <cell r="AN81">
            <v>4</v>
          </cell>
          <cell r="AO81">
            <v>3</v>
          </cell>
          <cell r="AP81">
            <v>3</v>
          </cell>
          <cell r="AQ81">
            <v>4</v>
          </cell>
          <cell r="AR81">
            <v>4</v>
          </cell>
          <cell r="AS81">
            <v>4</v>
          </cell>
          <cell r="AT81">
            <v>4</v>
          </cell>
          <cell r="AU81">
            <v>4</v>
          </cell>
          <cell r="AV81">
            <v>4</v>
          </cell>
          <cell r="AW81">
            <v>4</v>
          </cell>
          <cell r="AX81">
            <v>5</v>
          </cell>
          <cell r="AY81">
            <v>5</v>
          </cell>
          <cell r="AZ81">
            <v>5</v>
          </cell>
          <cell r="BA81">
            <v>5</v>
          </cell>
          <cell r="BB81">
            <v>3</v>
          </cell>
          <cell r="BC81">
            <v>5</v>
          </cell>
          <cell r="BD81">
            <v>5</v>
          </cell>
          <cell r="BE81">
            <v>5</v>
          </cell>
          <cell r="BF81">
            <v>5</v>
          </cell>
          <cell r="BG81">
            <v>5</v>
          </cell>
          <cell r="BH81">
            <v>5</v>
          </cell>
          <cell r="BI81">
            <v>4</v>
          </cell>
          <cell r="BJ81">
            <v>5</v>
          </cell>
          <cell r="BK81">
            <v>4</v>
          </cell>
          <cell r="BL81">
            <v>5</v>
          </cell>
          <cell r="BM81">
            <v>5</v>
          </cell>
          <cell r="BN81">
            <v>3</v>
          </cell>
          <cell r="BO81">
            <v>5</v>
          </cell>
          <cell r="BP81">
            <v>5</v>
          </cell>
          <cell r="BQ81">
            <v>5</v>
          </cell>
          <cell r="BR81">
            <v>5</v>
          </cell>
          <cell r="BS81">
            <v>5</v>
          </cell>
          <cell r="BT81">
            <v>5</v>
          </cell>
          <cell r="BU81">
            <v>5</v>
          </cell>
          <cell r="BV81">
            <v>5</v>
          </cell>
          <cell r="BW81">
            <v>5</v>
          </cell>
          <cell r="BX81">
            <v>5</v>
          </cell>
          <cell r="BY81">
            <v>6</v>
          </cell>
          <cell r="BZ81">
            <v>4</v>
          </cell>
          <cell r="CA81">
            <v>4</v>
          </cell>
          <cell r="CB81">
            <v>4</v>
          </cell>
          <cell r="CC81">
            <v>6</v>
          </cell>
          <cell r="CD81">
            <v>4</v>
          </cell>
          <cell r="CE81">
            <v>3</v>
          </cell>
          <cell r="CF81">
            <v>3</v>
          </cell>
          <cell r="CG81">
            <v>4</v>
          </cell>
          <cell r="CH81">
            <v>4</v>
          </cell>
          <cell r="CI81">
            <v>4</v>
          </cell>
          <cell r="CJ81">
            <v>4</v>
          </cell>
          <cell r="CK81">
            <v>4</v>
          </cell>
          <cell r="CL81">
            <v>4</v>
          </cell>
          <cell r="CM81">
            <v>5</v>
          </cell>
          <cell r="CN81">
            <v>5</v>
          </cell>
          <cell r="CO81">
            <v>4</v>
          </cell>
          <cell r="CP81">
            <v>4</v>
          </cell>
          <cell r="CQ81">
            <v>6</v>
          </cell>
          <cell r="CR81">
            <v>6</v>
          </cell>
          <cell r="CS81">
            <v>4</v>
          </cell>
          <cell r="CT81">
            <v>5</v>
          </cell>
          <cell r="CU81">
            <v>4</v>
          </cell>
          <cell r="CV81">
            <v>3</v>
          </cell>
          <cell r="CW81">
            <v>6</v>
          </cell>
          <cell r="CX81">
            <v>6</v>
          </cell>
          <cell r="CY81">
            <v>5</v>
          </cell>
          <cell r="CZ81">
            <v>4</v>
          </cell>
          <cell r="DA81">
            <v>4</v>
          </cell>
          <cell r="DB81">
            <v>6</v>
          </cell>
          <cell r="DC81">
            <v>4</v>
          </cell>
          <cell r="DD81">
            <v>4</v>
          </cell>
          <cell r="DE81">
            <v>6</v>
          </cell>
          <cell r="DF81">
            <v>4</v>
          </cell>
          <cell r="DG81">
            <v>3</v>
          </cell>
          <cell r="DH81">
            <v>3</v>
          </cell>
          <cell r="DI81">
            <v>5</v>
          </cell>
          <cell r="DJ81">
            <v>3</v>
          </cell>
          <cell r="DK81">
            <v>2</v>
          </cell>
          <cell r="DL81">
            <v>2</v>
          </cell>
          <cell r="DM81">
            <v>3</v>
          </cell>
          <cell r="DN81">
            <v>3</v>
          </cell>
          <cell r="DO81">
            <v>3</v>
          </cell>
          <cell r="DP81">
            <v>3</v>
          </cell>
          <cell r="DQ81">
            <v>3</v>
          </cell>
          <cell r="DR81">
            <v>3</v>
          </cell>
          <cell r="DS81">
            <v>4</v>
          </cell>
          <cell r="DT81">
            <v>4</v>
          </cell>
          <cell r="DU81">
            <v>4</v>
          </cell>
          <cell r="DV81">
            <v>4</v>
          </cell>
          <cell r="DW81">
            <v>6</v>
          </cell>
          <cell r="DX81">
            <v>6</v>
          </cell>
          <cell r="DY81">
            <v>4</v>
          </cell>
          <cell r="DZ81">
            <v>5</v>
          </cell>
          <cell r="EA81">
            <v>4</v>
          </cell>
          <cell r="EB81">
            <v>3</v>
          </cell>
          <cell r="EC81">
            <v>4</v>
          </cell>
          <cell r="ED81">
            <v>6</v>
          </cell>
          <cell r="EE81">
            <v>4</v>
          </cell>
          <cell r="EF81">
            <v>5</v>
          </cell>
          <cell r="EG81">
            <v>5</v>
          </cell>
          <cell r="EH81">
            <v>4</v>
          </cell>
          <cell r="EI81">
            <v>4</v>
          </cell>
          <cell r="EJ81">
            <v>5</v>
          </cell>
          <cell r="EK81">
            <v>6</v>
          </cell>
          <cell r="EL81">
            <v>6</v>
          </cell>
          <cell r="EM81">
            <v>5</v>
          </cell>
          <cell r="EN81">
            <v>6</v>
          </cell>
          <cell r="EO81">
            <v>6</v>
          </cell>
          <cell r="EP81">
            <v>6</v>
          </cell>
          <cell r="EQ81">
            <v>5</v>
          </cell>
          <cell r="ER81">
            <v>5</v>
          </cell>
          <cell r="ES81">
            <v>6</v>
          </cell>
          <cell r="ET81">
            <v>6</v>
          </cell>
          <cell r="EU81">
            <v>6</v>
          </cell>
          <cell r="EV81">
            <v>6</v>
          </cell>
          <cell r="EW81">
            <v>5</v>
          </cell>
          <cell r="EX81">
            <v>6</v>
          </cell>
          <cell r="EY81">
            <v>6</v>
          </cell>
          <cell r="EZ81">
            <v>6</v>
          </cell>
          <cell r="FA81">
            <v>6</v>
          </cell>
          <cell r="FB81">
            <v>6</v>
          </cell>
          <cell r="FC81">
            <v>6</v>
          </cell>
          <cell r="FD81">
            <v>6</v>
          </cell>
          <cell r="FE81">
            <v>6</v>
          </cell>
          <cell r="FF81">
            <v>6</v>
          </cell>
          <cell r="FG81">
            <v>6</v>
          </cell>
          <cell r="FH81">
            <v>6</v>
          </cell>
          <cell r="FI81">
            <v>6</v>
          </cell>
          <cell r="FJ81">
            <v>6</v>
          </cell>
          <cell r="FK81">
            <v>6</v>
          </cell>
          <cell r="FL81">
            <v>6</v>
          </cell>
          <cell r="FM81">
            <v>6</v>
          </cell>
          <cell r="FN81">
            <v>6</v>
          </cell>
          <cell r="FO81">
            <v>6</v>
          </cell>
          <cell r="FP81">
            <v>6</v>
          </cell>
          <cell r="FQ81">
            <v>6</v>
          </cell>
          <cell r="FR81">
            <v>6</v>
          </cell>
          <cell r="FS81">
            <v>5</v>
          </cell>
          <cell r="FT81">
            <v>6</v>
          </cell>
          <cell r="FU81">
            <v>6</v>
          </cell>
          <cell r="FV81">
            <v>6</v>
          </cell>
          <cell r="FW81">
            <v>5</v>
          </cell>
          <cell r="FX81">
            <v>5</v>
          </cell>
          <cell r="FY81">
            <v>6</v>
          </cell>
          <cell r="FZ81">
            <v>6</v>
          </cell>
          <cell r="GA81">
            <v>6</v>
          </cell>
          <cell r="GB81">
            <v>6</v>
          </cell>
          <cell r="GC81">
            <v>5</v>
          </cell>
          <cell r="GD81">
            <v>6</v>
          </cell>
          <cell r="GE81">
            <v>6</v>
          </cell>
          <cell r="GF81">
            <v>6</v>
          </cell>
          <cell r="GG81">
            <v>6</v>
          </cell>
          <cell r="GH81">
            <v>6</v>
          </cell>
          <cell r="GI81">
            <v>6</v>
          </cell>
          <cell r="GJ81">
            <v>6</v>
          </cell>
          <cell r="GK81">
            <v>6</v>
          </cell>
          <cell r="GL81">
            <v>6</v>
          </cell>
          <cell r="GM81">
            <v>6</v>
          </cell>
          <cell r="GN81">
            <v>3</v>
          </cell>
          <cell r="GO81">
            <v>6</v>
          </cell>
          <cell r="GP81">
            <v>6</v>
          </cell>
          <cell r="GQ81">
            <v>6</v>
          </cell>
          <cell r="GR81">
            <v>6</v>
          </cell>
          <cell r="GS81">
            <v>6</v>
          </cell>
          <cell r="GT81">
            <v>6</v>
          </cell>
          <cell r="GU81">
            <v>6</v>
          </cell>
          <cell r="GV81">
            <v>6</v>
          </cell>
        </row>
        <row r="82">
          <cell r="A82" t="str">
            <v>Allyson Timm</v>
          </cell>
          <cell r="B82" t="str">
            <v>McKinley</v>
          </cell>
          <cell r="C82">
            <v>41207</v>
          </cell>
          <cell r="D82">
            <v>41207</v>
          </cell>
          <cell r="E82" t="str">
            <v>Female</v>
          </cell>
          <cell r="F82" t="str">
            <v>White</v>
          </cell>
          <cell r="H82" t="str">
            <v>Bachelors</v>
          </cell>
          <cell r="J82">
            <v>9</v>
          </cell>
          <cell r="K82" t="str">
            <v>Vocational Education</v>
          </cell>
          <cell r="M82" t="str">
            <v>9,10,11,12</v>
          </cell>
          <cell r="O82">
            <v>28</v>
          </cell>
          <cell r="P82">
            <v>9</v>
          </cell>
          <cell r="Q82" t="str">
            <v>We have shared digital devices in the classroom.,We have one-to-one digital devices in the classroom.</v>
          </cell>
          <cell r="R82">
            <v>0</v>
          </cell>
          <cell r="S82">
            <v>1</v>
          </cell>
          <cell r="T82">
            <v>5</v>
          </cell>
          <cell r="U82">
            <v>5</v>
          </cell>
          <cell r="V82">
            <v>5</v>
          </cell>
          <cell r="W82">
            <v>5</v>
          </cell>
          <cell r="X82">
            <v>5</v>
          </cell>
          <cell r="Y82">
            <v>5</v>
          </cell>
          <cell r="Z82">
            <v>5</v>
          </cell>
          <cell r="AA82">
            <v>1</v>
          </cell>
          <cell r="AB82">
            <v>5</v>
          </cell>
          <cell r="AC82">
            <v>5</v>
          </cell>
          <cell r="AD82">
            <v>2</v>
          </cell>
          <cell r="AE82">
            <v>5</v>
          </cell>
          <cell r="AF82">
            <v>5</v>
          </cell>
          <cell r="AG82">
            <v>3</v>
          </cell>
          <cell r="AH82">
            <v>3</v>
          </cell>
          <cell r="AI82">
            <v>3</v>
          </cell>
          <cell r="AJ82">
            <v>3</v>
          </cell>
          <cell r="AK82">
            <v>3</v>
          </cell>
          <cell r="AL82">
            <v>4</v>
          </cell>
          <cell r="AM82">
            <v>4</v>
          </cell>
          <cell r="AN82">
            <v>5</v>
          </cell>
          <cell r="AO82">
            <v>4</v>
          </cell>
          <cell r="AP82">
            <v>5</v>
          </cell>
          <cell r="AQ82">
            <v>4</v>
          </cell>
          <cell r="AR82">
            <v>3</v>
          </cell>
          <cell r="AS82">
            <v>4</v>
          </cell>
          <cell r="AT82">
            <v>4</v>
          </cell>
          <cell r="AU82">
            <v>4</v>
          </cell>
          <cell r="AV82">
            <v>4</v>
          </cell>
          <cell r="AW82">
            <v>4</v>
          </cell>
          <cell r="AX82">
            <v>4</v>
          </cell>
          <cell r="AY82">
            <v>5</v>
          </cell>
          <cell r="AZ82">
            <v>5</v>
          </cell>
          <cell r="BA82">
            <v>4</v>
          </cell>
          <cell r="BB82">
            <v>3</v>
          </cell>
          <cell r="BC82">
            <v>4</v>
          </cell>
          <cell r="BD82">
            <v>4</v>
          </cell>
          <cell r="BE82">
            <v>4</v>
          </cell>
          <cell r="BF82">
            <v>5</v>
          </cell>
          <cell r="BG82">
            <v>5</v>
          </cell>
          <cell r="BH82">
            <v>5</v>
          </cell>
          <cell r="BI82">
            <v>6</v>
          </cell>
          <cell r="BJ82">
            <v>6</v>
          </cell>
          <cell r="BK82">
            <v>6</v>
          </cell>
          <cell r="BL82">
            <v>6</v>
          </cell>
          <cell r="BM82">
            <v>6</v>
          </cell>
          <cell r="BN82">
            <v>6</v>
          </cell>
          <cell r="BO82">
            <v>6</v>
          </cell>
          <cell r="BP82">
            <v>6</v>
          </cell>
          <cell r="BQ82">
            <v>6</v>
          </cell>
          <cell r="BR82">
            <v>6</v>
          </cell>
          <cell r="BS82">
            <v>6</v>
          </cell>
          <cell r="BT82">
            <v>6</v>
          </cell>
          <cell r="BU82">
            <v>6</v>
          </cell>
          <cell r="BV82">
            <v>6</v>
          </cell>
          <cell r="BW82">
            <v>6</v>
          </cell>
          <cell r="BX82">
            <v>6</v>
          </cell>
          <cell r="BY82">
            <v>6</v>
          </cell>
          <cell r="BZ82">
            <v>3</v>
          </cell>
          <cell r="CA82">
            <v>3</v>
          </cell>
          <cell r="CB82">
            <v>4</v>
          </cell>
          <cell r="CC82">
            <v>6</v>
          </cell>
          <cell r="CD82">
            <v>5</v>
          </cell>
          <cell r="CE82">
            <v>5</v>
          </cell>
          <cell r="CF82">
            <v>4</v>
          </cell>
          <cell r="CG82">
            <v>4</v>
          </cell>
          <cell r="CH82">
            <v>3</v>
          </cell>
          <cell r="CI82">
            <v>3</v>
          </cell>
          <cell r="CJ82">
            <v>3</v>
          </cell>
          <cell r="CK82">
            <v>3</v>
          </cell>
          <cell r="CL82">
            <v>3</v>
          </cell>
          <cell r="CM82">
            <v>3</v>
          </cell>
          <cell r="CN82">
            <v>3</v>
          </cell>
          <cell r="CO82">
            <v>4</v>
          </cell>
          <cell r="CP82">
            <v>6</v>
          </cell>
          <cell r="CQ82">
            <v>6</v>
          </cell>
          <cell r="CR82">
            <v>6</v>
          </cell>
          <cell r="CS82">
            <v>5</v>
          </cell>
          <cell r="CT82">
            <v>6</v>
          </cell>
          <cell r="CU82">
            <v>4</v>
          </cell>
          <cell r="CV82">
            <v>6</v>
          </cell>
          <cell r="CW82">
            <v>6</v>
          </cell>
          <cell r="CX82">
            <v>6</v>
          </cell>
          <cell r="CY82">
            <v>5</v>
          </cell>
          <cell r="CZ82">
            <v>4</v>
          </cell>
          <cell r="DA82">
            <v>4</v>
          </cell>
          <cell r="DB82">
            <v>6</v>
          </cell>
          <cell r="DC82">
            <v>3</v>
          </cell>
          <cell r="DD82">
            <v>1</v>
          </cell>
          <cell r="DE82">
            <v>4</v>
          </cell>
          <cell r="DF82">
            <v>3</v>
          </cell>
          <cell r="DG82">
            <v>3</v>
          </cell>
          <cell r="DH82">
            <v>4</v>
          </cell>
          <cell r="DI82">
            <v>5</v>
          </cell>
          <cell r="DJ82">
            <v>5</v>
          </cell>
          <cell r="DK82">
            <v>5</v>
          </cell>
          <cell r="DL82">
            <v>4</v>
          </cell>
          <cell r="DM82">
            <v>4</v>
          </cell>
          <cell r="DN82">
            <v>3</v>
          </cell>
          <cell r="DO82">
            <v>3</v>
          </cell>
          <cell r="DP82">
            <v>3</v>
          </cell>
          <cell r="DQ82">
            <v>3</v>
          </cell>
          <cell r="DR82">
            <v>3</v>
          </cell>
          <cell r="DS82">
            <v>3</v>
          </cell>
          <cell r="DT82">
            <v>3</v>
          </cell>
          <cell r="DU82">
            <v>5</v>
          </cell>
          <cell r="DV82">
            <v>5</v>
          </cell>
          <cell r="DW82">
            <v>5</v>
          </cell>
          <cell r="DX82">
            <v>5</v>
          </cell>
          <cell r="DY82">
            <v>3</v>
          </cell>
          <cell r="DZ82">
            <v>4</v>
          </cell>
          <cell r="EA82">
            <v>4</v>
          </cell>
          <cell r="EB82">
            <v>5</v>
          </cell>
          <cell r="EC82">
            <v>4</v>
          </cell>
          <cell r="ED82">
            <v>6</v>
          </cell>
          <cell r="EE82">
            <v>5</v>
          </cell>
          <cell r="EF82">
            <v>4</v>
          </cell>
          <cell r="EG82">
            <v>4</v>
          </cell>
          <cell r="EH82">
            <v>3</v>
          </cell>
          <cell r="EI82">
            <v>3</v>
          </cell>
          <cell r="EJ82">
            <v>1</v>
          </cell>
          <cell r="EK82">
            <v>6</v>
          </cell>
          <cell r="EL82">
            <v>5</v>
          </cell>
          <cell r="EM82">
            <v>4</v>
          </cell>
          <cell r="EN82">
            <v>4</v>
          </cell>
          <cell r="EO82">
            <v>6</v>
          </cell>
          <cell r="EP82">
            <v>6</v>
          </cell>
          <cell r="EQ82">
            <v>4</v>
          </cell>
          <cell r="ER82">
            <v>5</v>
          </cell>
          <cell r="ES82">
            <v>5</v>
          </cell>
          <cell r="ET82">
            <v>3</v>
          </cell>
          <cell r="EU82">
            <v>4</v>
          </cell>
          <cell r="EV82">
            <v>5</v>
          </cell>
          <cell r="EW82">
            <v>5</v>
          </cell>
          <cell r="EX82">
            <v>3</v>
          </cell>
          <cell r="EY82">
            <v>3</v>
          </cell>
          <cell r="EZ82">
            <v>2</v>
          </cell>
          <cell r="FA82">
            <v>4</v>
          </cell>
          <cell r="FB82">
            <v>1</v>
          </cell>
          <cell r="FC82">
            <v>6</v>
          </cell>
          <cell r="FD82">
            <v>6</v>
          </cell>
          <cell r="FE82">
            <v>5</v>
          </cell>
          <cell r="FF82">
            <v>6</v>
          </cell>
          <cell r="FG82">
            <v>3</v>
          </cell>
          <cell r="FH82">
            <v>4</v>
          </cell>
          <cell r="FI82">
            <v>6</v>
          </cell>
          <cell r="FJ82">
            <v>6</v>
          </cell>
          <cell r="FK82">
            <v>2</v>
          </cell>
          <cell r="FL82">
            <v>4</v>
          </cell>
          <cell r="FM82">
            <v>4</v>
          </cell>
          <cell r="FN82">
            <v>6</v>
          </cell>
          <cell r="FO82">
            <v>4</v>
          </cell>
          <cell r="FP82">
            <v>1</v>
          </cell>
          <cell r="FQ82">
            <v>6</v>
          </cell>
          <cell r="FR82">
            <v>5</v>
          </cell>
          <cell r="FS82">
            <v>4</v>
          </cell>
          <cell r="FT82">
            <v>4</v>
          </cell>
          <cell r="FU82">
            <v>6</v>
          </cell>
          <cell r="FV82">
            <v>6</v>
          </cell>
          <cell r="FW82">
            <v>4</v>
          </cell>
          <cell r="FX82">
            <v>5</v>
          </cell>
          <cell r="FY82">
            <v>5</v>
          </cell>
          <cell r="FZ82">
            <v>3</v>
          </cell>
          <cell r="GA82">
            <v>4</v>
          </cell>
          <cell r="GB82">
            <v>5</v>
          </cell>
          <cell r="GC82">
            <v>5</v>
          </cell>
          <cell r="GD82">
            <v>3</v>
          </cell>
          <cell r="GE82">
            <v>3</v>
          </cell>
          <cell r="GF82">
            <v>2</v>
          </cell>
          <cell r="GG82">
            <v>4</v>
          </cell>
          <cell r="GH82">
            <v>1</v>
          </cell>
          <cell r="GI82">
            <v>6</v>
          </cell>
          <cell r="GJ82">
            <v>6</v>
          </cell>
          <cell r="GK82">
            <v>5</v>
          </cell>
          <cell r="GL82">
            <v>6</v>
          </cell>
          <cell r="GM82">
            <v>3</v>
          </cell>
          <cell r="GN82">
            <v>3</v>
          </cell>
          <cell r="GO82">
            <v>6</v>
          </cell>
          <cell r="GP82">
            <v>6</v>
          </cell>
          <cell r="GQ82">
            <v>2</v>
          </cell>
          <cell r="GR82">
            <v>4</v>
          </cell>
          <cell r="GS82">
            <v>4</v>
          </cell>
          <cell r="GT82">
            <v>6</v>
          </cell>
          <cell r="GU82">
            <v>4</v>
          </cell>
          <cell r="GV82">
            <v>4</v>
          </cell>
        </row>
        <row r="83">
          <cell r="A83" t="str">
            <v>Mellissa Hudgins</v>
          </cell>
          <cell r="B83" t="str">
            <v>McKinley</v>
          </cell>
          <cell r="C83">
            <v>41212</v>
          </cell>
          <cell r="D83">
            <v>41212</v>
          </cell>
          <cell r="E83" t="str">
            <v>Female</v>
          </cell>
          <cell r="F83" t="str">
            <v>White</v>
          </cell>
          <cell r="H83" t="str">
            <v>Masters</v>
          </cell>
          <cell r="J83">
            <v>18</v>
          </cell>
          <cell r="K83" t="str">
            <v>Other (please explain)</v>
          </cell>
          <cell r="L83" t="str">
            <v>School Counselor</v>
          </cell>
          <cell r="M83" t="str">
            <v>9,10,11,12</v>
          </cell>
          <cell r="O83">
            <v>25</v>
          </cell>
          <cell r="P83">
            <v>10</v>
          </cell>
          <cell r="Q83" t="str">
            <v>We have one-to-one digital devices in the classroom.</v>
          </cell>
          <cell r="R83">
            <v>0</v>
          </cell>
          <cell r="S83">
            <v>1</v>
          </cell>
          <cell r="T83">
            <v>5</v>
          </cell>
          <cell r="U83">
            <v>5</v>
          </cell>
          <cell r="V83">
            <v>5</v>
          </cell>
          <cell r="W83">
            <v>5</v>
          </cell>
          <cell r="X83">
            <v>5</v>
          </cell>
          <cell r="Y83">
            <v>5</v>
          </cell>
          <cell r="Z83">
            <v>5</v>
          </cell>
          <cell r="AA83">
            <v>1</v>
          </cell>
          <cell r="AB83">
            <v>3</v>
          </cell>
          <cell r="AC83">
            <v>4</v>
          </cell>
          <cell r="AD83">
            <v>1</v>
          </cell>
          <cell r="AE83">
            <v>3</v>
          </cell>
          <cell r="AF83">
            <v>3</v>
          </cell>
          <cell r="AG83">
            <v>1</v>
          </cell>
          <cell r="AH83">
            <v>3</v>
          </cell>
          <cell r="AI83">
            <v>3</v>
          </cell>
          <cell r="AJ83">
            <v>4</v>
          </cell>
          <cell r="AK83">
            <v>2</v>
          </cell>
          <cell r="AL83">
            <v>5</v>
          </cell>
          <cell r="AM83">
            <v>5</v>
          </cell>
          <cell r="AN83">
            <v>5</v>
          </cell>
          <cell r="AO83">
            <v>3</v>
          </cell>
          <cell r="AP83">
            <v>5</v>
          </cell>
          <cell r="AQ83">
            <v>5</v>
          </cell>
          <cell r="AR83">
            <v>4</v>
          </cell>
          <cell r="AS83">
            <v>5</v>
          </cell>
          <cell r="AT83">
            <v>5</v>
          </cell>
          <cell r="AU83">
            <v>5</v>
          </cell>
          <cell r="AV83">
            <v>5</v>
          </cell>
          <cell r="AW83">
            <v>5</v>
          </cell>
          <cell r="AX83">
            <v>4</v>
          </cell>
          <cell r="AY83">
            <v>4</v>
          </cell>
          <cell r="AZ83">
            <v>4</v>
          </cell>
          <cell r="BA83">
            <v>4</v>
          </cell>
          <cell r="BB83">
            <v>4</v>
          </cell>
          <cell r="BC83">
            <v>4</v>
          </cell>
          <cell r="BD83">
            <v>4</v>
          </cell>
          <cell r="BE83">
            <v>4</v>
          </cell>
          <cell r="BF83">
            <v>4</v>
          </cell>
          <cell r="BG83">
            <v>4</v>
          </cell>
          <cell r="BH83">
            <v>4</v>
          </cell>
          <cell r="BI83">
            <v>2</v>
          </cell>
          <cell r="BJ83">
            <v>1</v>
          </cell>
          <cell r="BK83">
            <v>2</v>
          </cell>
          <cell r="BL83">
            <v>2</v>
          </cell>
          <cell r="BM83">
            <v>1</v>
          </cell>
          <cell r="BN83">
            <v>1</v>
          </cell>
          <cell r="BO83">
            <v>1</v>
          </cell>
          <cell r="BP83">
            <v>4</v>
          </cell>
          <cell r="BQ83">
            <v>4</v>
          </cell>
          <cell r="BR83">
            <v>6</v>
          </cell>
          <cell r="BS83">
            <v>2</v>
          </cell>
          <cell r="BT83">
            <v>6</v>
          </cell>
          <cell r="BU83">
            <v>2</v>
          </cell>
          <cell r="BV83">
            <v>6</v>
          </cell>
          <cell r="BW83">
            <v>2</v>
          </cell>
          <cell r="BX83">
            <v>1</v>
          </cell>
          <cell r="BY83">
            <v>6</v>
          </cell>
          <cell r="BZ83">
            <v>6</v>
          </cell>
          <cell r="CA83">
            <v>6</v>
          </cell>
          <cell r="CB83">
            <v>4</v>
          </cell>
          <cell r="CC83">
            <v>3</v>
          </cell>
          <cell r="CD83">
            <v>3</v>
          </cell>
          <cell r="CE83">
            <v>3</v>
          </cell>
          <cell r="CF83">
            <v>2</v>
          </cell>
          <cell r="CG83">
            <v>2</v>
          </cell>
          <cell r="CH83">
            <v>2</v>
          </cell>
          <cell r="CI83">
            <v>2</v>
          </cell>
          <cell r="CJ83">
            <v>2</v>
          </cell>
          <cell r="CK83">
            <v>2</v>
          </cell>
          <cell r="CL83">
            <v>1</v>
          </cell>
          <cell r="CM83">
            <v>1</v>
          </cell>
          <cell r="CN83">
            <v>1</v>
          </cell>
          <cell r="CO83">
            <v>1</v>
          </cell>
          <cell r="CP83">
            <v>1</v>
          </cell>
          <cell r="CQ83">
            <v>6</v>
          </cell>
          <cell r="CR83">
            <v>6</v>
          </cell>
          <cell r="CS83">
            <v>6</v>
          </cell>
          <cell r="CT83">
            <v>4</v>
          </cell>
          <cell r="CU83">
            <v>2</v>
          </cell>
          <cell r="CV83">
            <v>6</v>
          </cell>
          <cell r="CW83">
            <v>6</v>
          </cell>
          <cell r="CX83">
            <v>6</v>
          </cell>
          <cell r="CY83">
            <v>1</v>
          </cell>
          <cell r="CZ83">
            <v>1</v>
          </cell>
          <cell r="DA83">
            <v>1</v>
          </cell>
          <cell r="DB83">
            <v>1</v>
          </cell>
          <cell r="DC83">
            <v>1</v>
          </cell>
          <cell r="DD83">
            <v>1</v>
          </cell>
          <cell r="DE83">
            <v>3</v>
          </cell>
          <cell r="DF83">
            <v>3</v>
          </cell>
          <cell r="DG83">
            <v>3</v>
          </cell>
          <cell r="DH83">
            <v>3</v>
          </cell>
          <cell r="DI83">
            <v>3</v>
          </cell>
          <cell r="DJ83">
            <v>3</v>
          </cell>
          <cell r="DK83">
            <v>3</v>
          </cell>
          <cell r="DL83">
            <v>3</v>
          </cell>
          <cell r="DM83">
            <v>3</v>
          </cell>
          <cell r="DN83">
            <v>3</v>
          </cell>
          <cell r="DO83">
            <v>3</v>
          </cell>
          <cell r="DP83">
            <v>3</v>
          </cell>
          <cell r="DQ83">
            <v>3</v>
          </cell>
          <cell r="DR83">
            <v>3</v>
          </cell>
          <cell r="DS83">
            <v>3</v>
          </cell>
          <cell r="DT83">
            <v>3</v>
          </cell>
          <cell r="DU83">
            <v>3</v>
          </cell>
          <cell r="DV83">
            <v>3</v>
          </cell>
          <cell r="DW83">
            <v>3</v>
          </cell>
          <cell r="DX83">
            <v>3</v>
          </cell>
          <cell r="DY83">
            <v>3</v>
          </cell>
          <cell r="DZ83">
            <v>3</v>
          </cell>
          <cell r="EA83">
            <v>3</v>
          </cell>
          <cell r="EB83">
            <v>3</v>
          </cell>
          <cell r="EC83">
            <v>3</v>
          </cell>
          <cell r="ED83">
            <v>3</v>
          </cell>
          <cell r="EE83">
            <v>3</v>
          </cell>
          <cell r="EF83">
            <v>3</v>
          </cell>
          <cell r="EG83">
            <v>3</v>
          </cell>
          <cell r="EH83">
            <v>3</v>
          </cell>
          <cell r="EI83">
            <v>3</v>
          </cell>
          <cell r="EJ83">
            <v>3</v>
          </cell>
          <cell r="EK83">
            <v>6</v>
          </cell>
          <cell r="EL83">
            <v>5</v>
          </cell>
          <cell r="EM83">
            <v>1</v>
          </cell>
          <cell r="EN83">
            <v>5</v>
          </cell>
          <cell r="EO83">
            <v>6</v>
          </cell>
          <cell r="EP83">
            <v>1</v>
          </cell>
          <cell r="EQ83">
            <v>1</v>
          </cell>
          <cell r="ER83">
            <v>1</v>
          </cell>
          <cell r="ES83">
            <v>4</v>
          </cell>
          <cell r="ET83">
            <v>4</v>
          </cell>
          <cell r="EU83">
            <v>4</v>
          </cell>
          <cell r="EV83">
            <v>4</v>
          </cell>
          <cell r="EW83">
            <v>1</v>
          </cell>
          <cell r="EX83">
            <v>1</v>
          </cell>
          <cell r="EY83">
            <v>1</v>
          </cell>
          <cell r="EZ83">
            <v>1</v>
          </cell>
          <cell r="FA83">
            <v>1</v>
          </cell>
          <cell r="FB83">
            <v>1</v>
          </cell>
          <cell r="FC83">
            <v>6</v>
          </cell>
          <cell r="FD83">
            <v>6</v>
          </cell>
          <cell r="FE83">
            <v>6</v>
          </cell>
          <cell r="FF83">
            <v>6</v>
          </cell>
          <cell r="FG83">
            <v>5</v>
          </cell>
          <cell r="FH83">
            <v>6</v>
          </cell>
          <cell r="FI83">
            <v>6</v>
          </cell>
          <cell r="FJ83">
            <v>5</v>
          </cell>
          <cell r="FK83">
            <v>1</v>
          </cell>
          <cell r="FL83">
            <v>4</v>
          </cell>
          <cell r="FM83">
            <v>4</v>
          </cell>
          <cell r="FN83">
            <v>6</v>
          </cell>
          <cell r="FO83">
            <v>5</v>
          </cell>
          <cell r="FP83">
            <v>1</v>
          </cell>
          <cell r="FQ83">
            <v>6</v>
          </cell>
          <cell r="FR83">
            <v>6</v>
          </cell>
          <cell r="FS83">
            <v>1</v>
          </cell>
          <cell r="FT83">
            <v>3</v>
          </cell>
          <cell r="FU83">
            <v>6</v>
          </cell>
          <cell r="FV83">
            <v>1</v>
          </cell>
          <cell r="FW83">
            <v>1</v>
          </cell>
          <cell r="FX83">
            <v>1</v>
          </cell>
          <cell r="FY83">
            <v>3</v>
          </cell>
          <cell r="FZ83">
            <v>2</v>
          </cell>
          <cell r="GA83">
            <v>3</v>
          </cell>
          <cell r="GB83">
            <v>2</v>
          </cell>
          <cell r="GC83">
            <v>1</v>
          </cell>
          <cell r="GD83">
            <v>1</v>
          </cell>
          <cell r="GE83">
            <v>1</v>
          </cell>
          <cell r="GF83">
            <v>1</v>
          </cell>
          <cell r="GG83">
            <v>1</v>
          </cell>
          <cell r="GH83">
            <v>1</v>
          </cell>
          <cell r="GI83">
            <v>6</v>
          </cell>
          <cell r="GJ83">
            <v>6</v>
          </cell>
          <cell r="GK83">
            <v>6</v>
          </cell>
          <cell r="GL83">
            <v>1</v>
          </cell>
          <cell r="GM83">
            <v>1</v>
          </cell>
          <cell r="GN83">
            <v>6</v>
          </cell>
          <cell r="GO83">
            <v>6</v>
          </cell>
          <cell r="GP83">
            <v>6</v>
          </cell>
          <cell r="GQ83">
            <v>1</v>
          </cell>
          <cell r="GR83">
            <v>2</v>
          </cell>
          <cell r="GS83">
            <v>1</v>
          </cell>
          <cell r="GT83">
            <v>6</v>
          </cell>
          <cell r="GU83">
            <v>1</v>
          </cell>
          <cell r="GV83">
            <v>1</v>
          </cell>
        </row>
        <row r="84">
          <cell r="A84" t="str">
            <v>Xiomara Downey</v>
          </cell>
          <cell r="B84" t="str">
            <v>McKinley</v>
          </cell>
          <cell r="C84">
            <v>41207</v>
          </cell>
          <cell r="D84">
            <v>41213</v>
          </cell>
          <cell r="E84" t="str">
            <v>Female</v>
          </cell>
          <cell r="F84" t="str">
            <v>Black or African-American</v>
          </cell>
          <cell r="H84" t="str">
            <v>Specialist (Ed.S.)</v>
          </cell>
          <cell r="J84">
            <v>5</v>
          </cell>
          <cell r="K84" t="str">
            <v>Other (please explain)</v>
          </cell>
          <cell r="L84" t="str">
            <v>School Counselor</v>
          </cell>
          <cell r="M84" t="str">
            <v>9,10,11,12</v>
          </cell>
          <cell r="O84">
            <v>1</v>
          </cell>
          <cell r="P84">
            <v>5</v>
          </cell>
          <cell r="Q84" t="str">
            <v>We have one-to-one digital devices in the classroom.</v>
          </cell>
          <cell r="R84">
            <v>0</v>
          </cell>
          <cell r="S84">
            <v>7</v>
          </cell>
          <cell r="T84">
            <v>5</v>
          </cell>
          <cell r="U84">
            <v>5</v>
          </cell>
          <cell r="V84">
            <v>5</v>
          </cell>
          <cell r="W84">
            <v>5</v>
          </cell>
          <cell r="X84">
            <v>5</v>
          </cell>
          <cell r="Y84">
            <v>5</v>
          </cell>
          <cell r="Z84">
            <v>5</v>
          </cell>
          <cell r="AA84">
            <v>2</v>
          </cell>
          <cell r="AB84">
            <v>3</v>
          </cell>
          <cell r="AC84">
            <v>4</v>
          </cell>
          <cell r="AD84">
            <v>3</v>
          </cell>
          <cell r="AE84">
            <v>4</v>
          </cell>
          <cell r="AF84">
            <v>4</v>
          </cell>
          <cell r="AG84">
            <v>4</v>
          </cell>
          <cell r="AH84">
            <v>4</v>
          </cell>
          <cell r="AI84">
            <v>4</v>
          </cell>
          <cell r="AJ84">
            <v>4</v>
          </cell>
          <cell r="AK84">
            <v>4</v>
          </cell>
          <cell r="AL84">
            <v>4</v>
          </cell>
          <cell r="AM84">
            <v>4</v>
          </cell>
          <cell r="AN84">
            <v>4</v>
          </cell>
          <cell r="AO84">
            <v>4</v>
          </cell>
          <cell r="AP84">
            <v>4</v>
          </cell>
          <cell r="AQ84">
            <v>4</v>
          </cell>
          <cell r="AR84">
            <v>3</v>
          </cell>
          <cell r="AS84">
            <v>4</v>
          </cell>
          <cell r="AT84">
            <v>4</v>
          </cell>
          <cell r="AU84">
            <v>4</v>
          </cell>
          <cell r="AV84">
            <v>3</v>
          </cell>
          <cell r="AW84">
            <v>3</v>
          </cell>
          <cell r="AX84">
            <v>3</v>
          </cell>
          <cell r="AY84">
            <v>4</v>
          </cell>
          <cell r="AZ84">
            <v>3</v>
          </cell>
          <cell r="BA84">
            <v>4</v>
          </cell>
          <cell r="BB84">
            <v>2</v>
          </cell>
          <cell r="BC84">
            <v>4</v>
          </cell>
          <cell r="BD84">
            <v>3</v>
          </cell>
          <cell r="BE84">
            <v>4</v>
          </cell>
          <cell r="BF84">
            <v>2</v>
          </cell>
          <cell r="BG84">
            <v>3</v>
          </cell>
          <cell r="BH84">
            <v>4</v>
          </cell>
          <cell r="BI84">
            <v>1</v>
          </cell>
          <cell r="BJ84">
            <v>5</v>
          </cell>
          <cell r="BK84">
            <v>1</v>
          </cell>
          <cell r="BL84">
            <v>1</v>
          </cell>
          <cell r="BM84">
            <v>1</v>
          </cell>
          <cell r="BN84">
            <v>1</v>
          </cell>
          <cell r="BO84">
            <v>1</v>
          </cell>
          <cell r="BP84">
            <v>5</v>
          </cell>
          <cell r="BQ84">
            <v>5</v>
          </cell>
          <cell r="BR84">
            <v>5</v>
          </cell>
          <cell r="BS84">
            <v>1</v>
          </cell>
          <cell r="BT84">
            <v>5</v>
          </cell>
          <cell r="BU84">
            <v>1</v>
          </cell>
          <cell r="BV84">
            <v>6</v>
          </cell>
          <cell r="BW84">
            <v>1</v>
          </cell>
          <cell r="BX84">
            <v>1</v>
          </cell>
          <cell r="BY84">
            <v>4</v>
          </cell>
          <cell r="BZ84">
            <v>2</v>
          </cell>
          <cell r="CA84">
            <v>2</v>
          </cell>
          <cell r="CB84">
            <v>3</v>
          </cell>
          <cell r="CC84">
            <v>3</v>
          </cell>
          <cell r="CD84">
            <v>1</v>
          </cell>
          <cell r="CE84">
            <v>1</v>
          </cell>
          <cell r="CF84">
            <v>1</v>
          </cell>
          <cell r="CG84">
            <v>2</v>
          </cell>
          <cell r="CH84">
            <v>1</v>
          </cell>
          <cell r="CI84">
            <v>1</v>
          </cell>
          <cell r="CJ84">
            <v>1</v>
          </cell>
          <cell r="CK84">
            <v>1</v>
          </cell>
          <cell r="CL84">
            <v>1</v>
          </cell>
          <cell r="CM84">
            <v>1</v>
          </cell>
          <cell r="CN84">
            <v>1</v>
          </cell>
          <cell r="CO84">
            <v>1</v>
          </cell>
          <cell r="CP84">
            <v>1</v>
          </cell>
          <cell r="CQ84">
            <v>6</v>
          </cell>
          <cell r="CR84">
            <v>6</v>
          </cell>
          <cell r="CS84">
            <v>1</v>
          </cell>
          <cell r="CT84">
            <v>6</v>
          </cell>
          <cell r="CU84">
            <v>1</v>
          </cell>
          <cell r="CV84">
            <v>6</v>
          </cell>
          <cell r="CW84">
            <v>2</v>
          </cell>
          <cell r="CX84">
            <v>6</v>
          </cell>
          <cell r="CY84">
            <v>5</v>
          </cell>
          <cell r="CZ84">
            <v>4</v>
          </cell>
          <cell r="DA84">
            <v>3</v>
          </cell>
          <cell r="DB84">
            <v>1</v>
          </cell>
          <cell r="DC84">
            <v>1</v>
          </cell>
          <cell r="DD84">
            <v>1</v>
          </cell>
          <cell r="DE84">
            <v>1</v>
          </cell>
          <cell r="DF84">
            <v>1</v>
          </cell>
          <cell r="DG84">
            <v>1</v>
          </cell>
          <cell r="DH84">
            <v>1</v>
          </cell>
          <cell r="DI84">
            <v>1</v>
          </cell>
          <cell r="DJ84">
            <v>1</v>
          </cell>
          <cell r="DK84">
            <v>1</v>
          </cell>
          <cell r="DL84">
            <v>1</v>
          </cell>
          <cell r="DM84">
            <v>1</v>
          </cell>
          <cell r="DN84">
            <v>1</v>
          </cell>
          <cell r="DO84">
            <v>1</v>
          </cell>
          <cell r="DP84">
            <v>1</v>
          </cell>
          <cell r="DQ84">
            <v>1</v>
          </cell>
          <cell r="DR84">
            <v>1</v>
          </cell>
          <cell r="DS84">
            <v>3</v>
          </cell>
          <cell r="DT84">
            <v>1</v>
          </cell>
          <cell r="DU84">
            <v>1</v>
          </cell>
          <cell r="DV84">
            <v>1</v>
          </cell>
          <cell r="DW84">
            <v>6</v>
          </cell>
          <cell r="DX84">
            <v>1</v>
          </cell>
          <cell r="DY84">
            <v>1</v>
          </cell>
          <cell r="DZ84">
            <v>1</v>
          </cell>
          <cell r="EA84">
            <v>1</v>
          </cell>
          <cell r="EB84">
            <v>1</v>
          </cell>
          <cell r="EC84">
            <v>1</v>
          </cell>
          <cell r="ED84">
            <v>6</v>
          </cell>
          <cell r="EE84">
            <v>1</v>
          </cell>
          <cell r="EF84">
            <v>1</v>
          </cell>
          <cell r="EG84">
            <v>1</v>
          </cell>
          <cell r="EH84">
            <v>1</v>
          </cell>
          <cell r="EI84">
            <v>1</v>
          </cell>
          <cell r="EJ84">
            <v>1</v>
          </cell>
          <cell r="EK84">
            <v>5</v>
          </cell>
          <cell r="EL84">
            <v>4</v>
          </cell>
          <cell r="EM84">
            <v>1</v>
          </cell>
          <cell r="EN84">
            <v>1</v>
          </cell>
          <cell r="EO84">
            <v>5</v>
          </cell>
          <cell r="EP84">
            <v>1</v>
          </cell>
          <cell r="EQ84">
            <v>1</v>
          </cell>
          <cell r="ER84">
            <v>1</v>
          </cell>
          <cell r="ES84">
            <v>5</v>
          </cell>
          <cell r="ET84">
            <v>1</v>
          </cell>
          <cell r="EU84">
            <v>1</v>
          </cell>
          <cell r="EV84">
            <v>1</v>
          </cell>
          <cell r="EW84">
            <v>1</v>
          </cell>
          <cell r="EX84">
            <v>1</v>
          </cell>
          <cell r="EY84">
            <v>1</v>
          </cell>
          <cell r="EZ84">
            <v>1</v>
          </cell>
          <cell r="FA84">
            <v>1</v>
          </cell>
          <cell r="FB84">
            <v>1</v>
          </cell>
          <cell r="FC84">
            <v>6</v>
          </cell>
          <cell r="FD84">
            <v>6</v>
          </cell>
          <cell r="FE84">
            <v>2</v>
          </cell>
          <cell r="FF84">
            <v>6</v>
          </cell>
          <cell r="FG84">
            <v>2</v>
          </cell>
          <cell r="FH84">
            <v>6</v>
          </cell>
          <cell r="FI84">
            <v>6</v>
          </cell>
          <cell r="FJ84">
            <v>6</v>
          </cell>
          <cell r="FK84">
            <v>6</v>
          </cell>
          <cell r="FL84">
            <v>6</v>
          </cell>
          <cell r="FM84">
            <v>6</v>
          </cell>
          <cell r="FN84">
            <v>2</v>
          </cell>
          <cell r="FO84">
            <v>6</v>
          </cell>
          <cell r="FP84">
            <v>2</v>
          </cell>
          <cell r="FQ84">
            <v>5</v>
          </cell>
          <cell r="FR84">
            <v>5</v>
          </cell>
          <cell r="FS84">
            <v>5</v>
          </cell>
          <cell r="FT84">
            <v>4</v>
          </cell>
          <cell r="FU84">
            <v>5</v>
          </cell>
          <cell r="FV84">
            <v>3</v>
          </cell>
          <cell r="FW84">
            <v>3</v>
          </cell>
          <cell r="FX84">
            <v>3</v>
          </cell>
          <cell r="FY84">
            <v>3</v>
          </cell>
          <cell r="FZ84">
            <v>2</v>
          </cell>
          <cell r="GA84">
            <v>2</v>
          </cell>
          <cell r="GB84">
            <v>2</v>
          </cell>
          <cell r="GC84">
            <v>2</v>
          </cell>
          <cell r="GD84">
            <v>2</v>
          </cell>
          <cell r="GE84">
            <v>2</v>
          </cell>
          <cell r="GF84">
            <v>2</v>
          </cell>
          <cell r="GG84">
            <v>3</v>
          </cell>
          <cell r="GH84">
            <v>2</v>
          </cell>
          <cell r="GI84">
            <v>6</v>
          </cell>
          <cell r="GJ84">
            <v>6</v>
          </cell>
          <cell r="GK84">
            <v>3</v>
          </cell>
          <cell r="GL84">
            <v>6</v>
          </cell>
          <cell r="GM84">
            <v>3</v>
          </cell>
          <cell r="GN84">
            <v>6</v>
          </cell>
          <cell r="GO84">
            <v>6</v>
          </cell>
          <cell r="GP84">
            <v>6</v>
          </cell>
          <cell r="GQ84">
            <v>6</v>
          </cell>
          <cell r="GR84">
            <v>6</v>
          </cell>
          <cell r="GS84">
            <v>6</v>
          </cell>
          <cell r="GT84">
            <v>2</v>
          </cell>
          <cell r="GU84">
            <v>5</v>
          </cell>
          <cell r="GV84">
            <v>2</v>
          </cell>
        </row>
        <row r="85">
          <cell r="A85" t="str">
            <v>Cleo Basham</v>
          </cell>
          <cell r="B85" t="str">
            <v>McKinley</v>
          </cell>
          <cell r="C85">
            <v>41214</v>
          </cell>
          <cell r="D85">
            <v>41214</v>
          </cell>
          <cell r="E85" t="str">
            <v>Male</v>
          </cell>
          <cell r="F85" t="str">
            <v>White</v>
          </cell>
          <cell r="H85" t="str">
            <v>Bachelors</v>
          </cell>
          <cell r="J85">
            <v>32</v>
          </cell>
          <cell r="K85" t="str">
            <v>Other (please explain)</v>
          </cell>
          <cell r="L85" t="str">
            <v>School Counselor</v>
          </cell>
          <cell r="M85" t="str">
            <v>9,11,12</v>
          </cell>
          <cell r="O85">
            <v>18</v>
          </cell>
          <cell r="P85">
            <v>12</v>
          </cell>
          <cell r="Q85" t="str">
            <v>We have shared digital devices in the classroom.,We have one-to-one digital devices in the classroom.,We have scheduled one-to-one access in another location (computer lab, media center, etc.)</v>
          </cell>
          <cell r="R85">
            <v>0</v>
          </cell>
          <cell r="S85">
            <v>2</v>
          </cell>
          <cell r="T85">
            <v>5</v>
          </cell>
          <cell r="U85">
            <v>5</v>
          </cell>
          <cell r="V85">
            <v>5</v>
          </cell>
          <cell r="W85">
            <v>5</v>
          </cell>
          <cell r="X85">
            <v>5</v>
          </cell>
          <cell r="Y85">
            <v>5</v>
          </cell>
          <cell r="Z85">
            <v>5</v>
          </cell>
          <cell r="AA85">
            <v>2</v>
          </cell>
          <cell r="AB85">
            <v>4</v>
          </cell>
          <cell r="AC85">
            <v>4</v>
          </cell>
          <cell r="AD85">
            <v>2</v>
          </cell>
          <cell r="AE85">
            <v>4</v>
          </cell>
          <cell r="AF85">
            <v>3</v>
          </cell>
          <cell r="AG85">
            <v>3</v>
          </cell>
          <cell r="AH85">
            <v>4</v>
          </cell>
          <cell r="AI85">
            <v>4</v>
          </cell>
          <cell r="AJ85">
            <v>4</v>
          </cell>
          <cell r="AK85">
            <v>4</v>
          </cell>
          <cell r="AL85">
            <v>4</v>
          </cell>
          <cell r="AM85">
            <v>5</v>
          </cell>
          <cell r="AN85">
            <v>5</v>
          </cell>
          <cell r="AO85">
            <v>5</v>
          </cell>
          <cell r="AP85">
            <v>5</v>
          </cell>
          <cell r="AQ85">
            <v>5</v>
          </cell>
          <cell r="AR85">
            <v>4</v>
          </cell>
          <cell r="AS85">
            <v>5</v>
          </cell>
          <cell r="AT85">
            <v>5</v>
          </cell>
          <cell r="AU85">
            <v>5</v>
          </cell>
          <cell r="AV85">
            <v>5</v>
          </cell>
          <cell r="AW85">
            <v>5</v>
          </cell>
          <cell r="AX85">
            <v>5</v>
          </cell>
          <cell r="AY85">
            <v>5</v>
          </cell>
          <cell r="AZ85">
            <v>5</v>
          </cell>
          <cell r="BA85">
            <v>4</v>
          </cell>
          <cell r="BB85">
            <v>4</v>
          </cell>
          <cell r="BC85">
            <v>5</v>
          </cell>
          <cell r="BD85">
            <v>5</v>
          </cell>
          <cell r="BE85">
            <v>5</v>
          </cell>
          <cell r="BF85">
            <v>4</v>
          </cell>
          <cell r="BG85">
            <v>4</v>
          </cell>
          <cell r="BH85">
            <v>4</v>
          </cell>
          <cell r="BI85">
            <v>4</v>
          </cell>
          <cell r="BJ85">
            <v>5</v>
          </cell>
          <cell r="BK85">
            <v>4</v>
          </cell>
          <cell r="BL85">
            <v>5</v>
          </cell>
          <cell r="BM85">
            <v>5</v>
          </cell>
          <cell r="BN85">
            <v>1</v>
          </cell>
          <cell r="BO85">
            <v>5</v>
          </cell>
          <cell r="BP85">
            <v>6</v>
          </cell>
          <cell r="BQ85">
            <v>5</v>
          </cell>
          <cell r="BR85">
            <v>5</v>
          </cell>
          <cell r="BS85">
            <v>4</v>
          </cell>
          <cell r="BT85">
            <v>5</v>
          </cell>
          <cell r="BU85">
            <v>6</v>
          </cell>
          <cell r="BV85">
            <v>5</v>
          </cell>
          <cell r="BW85">
            <v>4</v>
          </cell>
          <cell r="BX85">
            <v>6</v>
          </cell>
          <cell r="BY85">
            <v>5</v>
          </cell>
          <cell r="BZ85">
            <v>1</v>
          </cell>
          <cell r="CA85">
            <v>1</v>
          </cell>
          <cell r="CB85">
            <v>1</v>
          </cell>
          <cell r="CC85">
            <v>4</v>
          </cell>
          <cell r="CD85">
            <v>1</v>
          </cell>
          <cell r="CE85">
            <v>1</v>
          </cell>
          <cell r="CF85">
            <v>1</v>
          </cell>
          <cell r="CG85">
            <v>2</v>
          </cell>
          <cell r="CH85">
            <v>1</v>
          </cell>
          <cell r="CI85">
            <v>2</v>
          </cell>
          <cell r="CJ85">
            <v>1</v>
          </cell>
          <cell r="CK85">
            <v>1</v>
          </cell>
          <cell r="CL85">
            <v>1</v>
          </cell>
          <cell r="CM85">
            <v>1</v>
          </cell>
          <cell r="CN85">
            <v>1</v>
          </cell>
          <cell r="CO85">
            <v>3</v>
          </cell>
          <cell r="CP85">
            <v>2</v>
          </cell>
          <cell r="CQ85">
            <v>6</v>
          </cell>
          <cell r="CR85">
            <v>6</v>
          </cell>
          <cell r="CS85">
            <v>4</v>
          </cell>
          <cell r="CT85">
            <v>5</v>
          </cell>
          <cell r="CU85">
            <v>2</v>
          </cell>
          <cell r="CV85">
            <v>1</v>
          </cell>
          <cell r="CW85">
            <v>6</v>
          </cell>
          <cell r="CX85">
            <v>6</v>
          </cell>
          <cell r="CY85">
            <v>4</v>
          </cell>
          <cell r="CZ85">
            <v>4</v>
          </cell>
          <cell r="DA85">
            <v>3</v>
          </cell>
          <cell r="DB85">
            <v>6</v>
          </cell>
          <cell r="DC85">
            <v>2</v>
          </cell>
          <cell r="DD85">
            <v>1</v>
          </cell>
          <cell r="DE85">
            <v>5</v>
          </cell>
          <cell r="DF85">
            <v>1</v>
          </cell>
          <cell r="DG85">
            <v>1</v>
          </cell>
          <cell r="DH85">
            <v>1</v>
          </cell>
          <cell r="DI85">
            <v>4</v>
          </cell>
          <cell r="DJ85">
            <v>1</v>
          </cell>
          <cell r="DK85">
            <v>1</v>
          </cell>
          <cell r="DL85">
            <v>1</v>
          </cell>
          <cell r="DM85">
            <v>2</v>
          </cell>
          <cell r="DN85">
            <v>2</v>
          </cell>
          <cell r="DO85">
            <v>2</v>
          </cell>
          <cell r="DP85">
            <v>1</v>
          </cell>
          <cell r="DQ85">
            <v>1</v>
          </cell>
          <cell r="DR85">
            <v>1</v>
          </cell>
          <cell r="DS85">
            <v>1</v>
          </cell>
          <cell r="DT85">
            <v>1</v>
          </cell>
          <cell r="DU85">
            <v>3</v>
          </cell>
          <cell r="DV85">
            <v>1</v>
          </cell>
          <cell r="DW85">
            <v>6</v>
          </cell>
          <cell r="DX85">
            <v>6</v>
          </cell>
          <cell r="DY85">
            <v>4</v>
          </cell>
          <cell r="DZ85">
            <v>5</v>
          </cell>
          <cell r="EA85">
            <v>2</v>
          </cell>
          <cell r="EB85">
            <v>2</v>
          </cell>
          <cell r="EC85">
            <v>2</v>
          </cell>
          <cell r="ED85">
            <v>6</v>
          </cell>
          <cell r="EE85">
            <v>4</v>
          </cell>
          <cell r="EF85">
            <v>4</v>
          </cell>
          <cell r="EG85">
            <v>3</v>
          </cell>
          <cell r="EH85">
            <v>4</v>
          </cell>
          <cell r="EI85">
            <v>2</v>
          </cell>
          <cell r="EJ85">
            <v>1</v>
          </cell>
          <cell r="EK85">
            <v>5</v>
          </cell>
          <cell r="EL85">
            <v>3</v>
          </cell>
          <cell r="EM85">
            <v>3</v>
          </cell>
          <cell r="EN85">
            <v>3</v>
          </cell>
          <cell r="EO85">
            <v>4</v>
          </cell>
          <cell r="EP85">
            <v>2</v>
          </cell>
          <cell r="EQ85">
            <v>1</v>
          </cell>
          <cell r="ER85">
            <v>1</v>
          </cell>
          <cell r="ES85">
            <v>2</v>
          </cell>
          <cell r="ET85">
            <v>2</v>
          </cell>
          <cell r="EU85">
            <v>2</v>
          </cell>
          <cell r="EV85">
            <v>2</v>
          </cell>
          <cell r="EW85">
            <v>2</v>
          </cell>
          <cell r="EX85">
            <v>2</v>
          </cell>
          <cell r="EY85">
            <v>2</v>
          </cell>
          <cell r="EZ85">
            <v>2</v>
          </cell>
          <cell r="FA85">
            <v>3</v>
          </cell>
          <cell r="FB85">
            <v>3</v>
          </cell>
          <cell r="FC85">
            <v>5</v>
          </cell>
          <cell r="FD85">
            <v>6</v>
          </cell>
          <cell r="FE85">
            <v>4</v>
          </cell>
          <cell r="FF85">
            <v>5</v>
          </cell>
          <cell r="FG85">
            <v>4</v>
          </cell>
          <cell r="FH85">
            <v>5</v>
          </cell>
          <cell r="FI85">
            <v>5</v>
          </cell>
          <cell r="FJ85">
            <v>4</v>
          </cell>
          <cell r="FK85">
            <v>4</v>
          </cell>
          <cell r="FL85">
            <v>4</v>
          </cell>
          <cell r="FM85">
            <v>4</v>
          </cell>
          <cell r="FN85">
            <v>4</v>
          </cell>
          <cell r="FO85">
            <v>4</v>
          </cell>
          <cell r="FP85">
            <v>1</v>
          </cell>
          <cell r="FQ85">
            <v>6</v>
          </cell>
          <cell r="FR85">
            <v>3</v>
          </cell>
          <cell r="FS85">
            <v>3</v>
          </cell>
          <cell r="FT85">
            <v>3</v>
          </cell>
          <cell r="FU85">
            <v>6</v>
          </cell>
          <cell r="FV85">
            <v>2</v>
          </cell>
          <cell r="FW85">
            <v>2</v>
          </cell>
          <cell r="FX85">
            <v>2</v>
          </cell>
          <cell r="FY85">
            <v>2</v>
          </cell>
          <cell r="FZ85">
            <v>2</v>
          </cell>
          <cell r="GA85">
            <v>2</v>
          </cell>
          <cell r="GB85">
            <v>2</v>
          </cell>
          <cell r="GC85">
            <v>2</v>
          </cell>
          <cell r="GD85">
            <v>2</v>
          </cell>
          <cell r="GE85">
            <v>2</v>
          </cell>
          <cell r="GF85">
            <v>2</v>
          </cell>
          <cell r="GG85">
            <v>4</v>
          </cell>
          <cell r="GH85">
            <v>3</v>
          </cell>
          <cell r="GI85">
            <v>6</v>
          </cell>
          <cell r="GJ85">
            <v>6</v>
          </cell>
          <cell r="GK85">
            <v>5</v>
          </cell>
          <cell r="GL85">
            <v>6</v>
          </cell>
          <cell r="GM85">
            <v>5</v>
          </cell>
          <cell r="GN85">
            <v>3</v>
          </cell>
          <cell r="GO85">
            <v>4</v>
          </cell>
          <cell r="GP85">
            <v>6</v>
          </cell>
          <cell r="GQ85">
            <v>5</v>
          </cell>
          <cell r="GR85">
            <v>4</v>
          </cell>
          <cell r="GS85">
            <v>4</v>
          </cell>
          <cell r="GT85">
            <v>6</v>
          </cell>
          <cell r="GU85">
            <v>5</v>
          </cell>
          <cell r="GV85">
            <v>1</v>
          </cell>
        </row>
        <row r="86">
          <cell r="A86" t="str">
            <v>Martine Gossett</v>
          </cell>
          <cell r="B86" t="str">
            <v>McKinley</v>
          </cell>
          <cell r="C86">
            <v>41227</v>
          </cell>
          <cell r="D86">
            <v>41227</v>
          </cell>
          <cell r="E86" t="str">
            <v>Male</v>
          </cell>
          <cell r="F86" t="str">
            <v>White</v>
          </cell>
          <cell r="H86" t="str">
            <v>Bachelors</v>
          </cell>
          <cell r="J86">
            <v>8</v>
          </cell>
          <cell r="K86" t="str">
            <v>Social Studies</v>
          </cell>
          <cell r="M86" t="str">
            <v>9,10,11,12</v>
          </cell>
          <cell r="O86">
            <v>25</v>
          </cell>
          <cell r="P86">
            <v>8</v>
          </cell>
          <cell r="Q86" t="str">
            <v>We have one-to-one digital devices in the classroom.</v>
          </cell>
          <cell r="R86">
            <v>1</v>
          </cell>
          <cell r="S86">
            <v>1</v>
          </cell>
          <cell r="T86">
            <v>5</v>
          </cell>
          <cell r="U86">
            <v>5</v>
          </cell>
          <cell r="V86">
            <v>5</v>
          </cell>
          <cell r="W86">
            <v>5</v>
          </cell>
          <cell r="X86">
            <v>5</v>
          </cell>
          <cell r="Y86">
            <v>5</v>
          </cell>
          <cell r="Z86">
            <v>5</v>
          </cell>
          <cell r="AA86">
            <v>4</v>
          </cell>
          <cell r="AB86">
            <v>2</v>
          </cell>
          <cell r="AC86">
            <v>2</v>
          </cell>
          <cell r="AD86">
            <v>1</v>
          </cell>
          <cell r="AE86">
            <v>4</v>
          </cell>
          <cell r="AF86">
            <v>4</v>
          </cell>
          <cell r="AG86">
            <v>3</v>
          </cell>
          <cell r="AH86">
            <v>3</v>
          </cell>
          <cell r="AI86">
            <v>3</v>
          </cell>
          <cell r="AJ86">
            <v>3</v>
          </cell>
          <cell r="AK86">
            <v>3</v>
          </cell>
          <cell r="AL86">
            <v>2</v>
          </cell>
          <cell r="AM86">
            <v>4</v>
          </cell>
          <cell r="AN86">
            <v>5</v>
          </cell>
          <cell r="AO86">
            <v>4</v>
          </cell>
          <cell r="AP86">
            <v>3</v>
          </cell>
          <cell r="AQ86">
            <v>4</v>
          </cell>
          <cell r="AR86">
            <v>4</v>
          </cell>
          <cell r="AS86">
            <v>4</v>
          </cell>
          <cell r="AT86">
            <v>3</v>
          </cell>
          <cell r="AU86">
            <v>3</v>
          </cell>
          <cell r="AV86">
            <v>2</v>
          </cell>
          <cell r="AW86">
            <v>3</v>
          </cell>
          <cell r="AX86">
            <v>4</v>
          </cell>
          <cell r="AY86">
            <v>4</v>
          </cell>
          <cell r="AZ86">
            <v>4</v>
          </cell>
          <cell r="BA86">
            <v>4</v>
          </cell>
          <cell r="BB86">
            <v>4</v>
          </cell>
          <cell r="BC86">
            <v>4</v>
          </cell>
          <cell r="BD86">
            <v>4</v>
          </cell>
          <cell r="BE86">
            <v>4</v>
          </cell>
          <cell r="BF86">
            <v>4</v>
          </cell>
          <cell r="BG86">
            <v>4</v>
          </cell>
          <cell r="BH86">
            <v>4</v>
          </cell>
          <cell r="BI86">
            <v>2</v>
          </cell>
          <cell r="BJ86">
            <v>2</v>
          </cell>
          <cell r="BK86">
            <v>2</v>
          </cell>
          <cell r="BL86">
            <v>2</v>
          </cell>
          <cell r="BM86">
            <v>2</v>
          </cell>
          <cell r="BN86">
            <v>4</v>
          </cell>
          <cell r="BO86">
            <v>3</v>
          </cell>
          <cell r="BP86">
            <v>6</v>
          </cell>
          <cell r="BQ86">
            <v>5</v>
          </cell>
          <cell r="BR86">
            <v>5</v>
          </cell>
          <cell r="BS86">
            <v>2</v>
          </cell>
          <cell r="BT86">
            <v>4</v>
          </cell>
          <cell r="BU86">
            <v>5</v>
          </cell>
          <cell r="BV86">
            <v>4</v>
          </cell>
          <cell r="BW86">
            <v>4</v>
          </cell>
          <cell r="BX86">
            <v>4</v>
          </cell>
          <cell r="BY86">
            <v>5</v>
          </cell>
          <cell r="BZ86">
            <v>5</v>
          </cell>
          <cell r="CA86">
            <v>4</v>
          </cell>
          <cell r="CB86">
            <v>5</v>
          </cell>
          <cell r="CC86">
            <v>6</v>
          </cell>
          <cell r="CD86">
            <v>4</v>
          </cell>
          <cell r="CE86">
            <v>2</v>
          </cell>
          <cell r="CF86">
            <v>3</v>
          </cell>
          <cell r="CG86">
            <v>2</v>
          </cell>
          <cell r="CH86">
            <v>1</v>
          </cell>
          <cell r="CI86">
            <v>2</v>
          </cell>
          <cell r="CJ86">
            <v>2</v>
          </cell>
          <cell r="CK86">
            <v>1</v>
          </cell>
          <cell r="CL86">
            <v>1</v>
          </cell>
          <cell r="CM86">
            <v>2</v>
          </cell>
          <cell r="CN86">
            <v>1</v>
          </cell>
          <cell r="CO86">
            <v>2</v>
          </cell>
          <cell r="CP86">
            <v>6</v>
          </cell>
          <cell r="CQ86">
            <v>6</v>
          </cell>
          <cell r="CR86">
            <v>6</v>
          </cell>
          <cell r="CS86">
            <v>3</v>
          </cell>
          <cell r="CT86">
            <v>6</v>
          </cell>
          <cell r="CU86">
            <v>2</v>
          </cell>
          <cell r="CV86">
            <v>6</v>
          </cell>
          <cell r="CW86">
            <v>6</v>
          </cell>
          <cell r="CX86">
            <v>5</v>
          </cell>
          <cell r="CY86">
            <v>4</v>
          </cell>
          <cell r="CZ86">
            <v>2</v>
          </cell>
          <cell r="DA86">
            <v>2</v>
          </cell>
          <cell r="DB86">
            <v>5</v>
          </cell>
          <cell r="DC86">
            <v>2</v>
          </cell>
          <cell r="DD86">
            <v>3</v>
          </cell>
          <cell r="DE86">
            <v>5</v>
          </cell>
          <cell r="DF86">
            <v>5</v>
          </cell>
          <cell r="DG86">
            <v>4</v>
          </cell>
          <cell r="DH86">
            <v>3</v>
          </cell>
          <cell r="DI86">
            <v>3</v>
          </cell>
          <cell r="DJ86">
            <v>5</v>
          </cell>
          <cell r="DK86">
            <v>2</v>
          </cell>
          <cell r="DL86">
            <v>1</v>
          </cell>
          <cell r="DM86">
            <v>2</v>
          </cell>
          <cell r="DN86">
            <v>1</v>
          </cell>
          <cell r="DO86">
            <v>3</v>
          </cell>
          <cell r="DP86">
            <v>2</v>
          </cell>
          <cell r="DQ86">
            <v>1</v>
          </cell>
          <cell r="DR86">
            <v>1</v>
          </cell>
          <cell r="DS86">
            <v>2</v>
          </cell>
          <cell r="DT86">
            <v>1</v>
          </cell>
          <cell r="DU86">
            <v>2</v>
          </cell>
          <cell r="DV86">
            <v>6</v>
          </cell>
          <cell r="DW86">
            <v>6</v>
          </cell>
          <cell r="DX86">
            <v>6</v>
          </cell>
          <cell r="DY86">
            <v>2</v>
          </cell>
          <cell r="DZ86">
            <v>6</v>
          </cell>
          <cell r="EA86">
            <v>3</v>
          </cell>
          <cell r="EB86">
            <v>6</v>
          </cell>
          <cell r="EC86">
            <v>6</v>
          </cell>
          <cell r="ED86">
            <v>5</v>
          </cell>
          <cell r="EE86">
            <v>3</v>
          </cell>
          <cell r="EF86">
            <v>2</v>
          </cell>
          <cell r="EG86">
            <v>2</v>
          </cell>
          <cell r="EH86">
            <v>1</v>
          </cell>
          <cell r="EI86">
            <v>1</v>
          </cell>
          <cell r="EJ86">
            <v>3</v>
          </cell>
          <cell r="EK86">
            <v>5</v>
          </cell>
          <cell r="EL86">
            <v>5</v>
          </cell>
          <cell r="EM86">
            <v>2</v>
          </cell>
          <cell r="EN86">
            <v>2</v>
          </cell>
          <cell r="EO86">
            <v>6</v>
          </cell>
          <cell r="EP86">
            <v>3</v>
          </cell>
          <cell r="EQ86">
            <v>2</v>
          </cell>
          <cell r="ER86">
            <v>2</v>
          </cell>
          <cell r="ES86">
            <v>2</v>
          </cell>
          <cell r="ET86">
            <v>2</v>
          </cell>
          <cell r="EU86">
            <v>2</v>
          </cell>
          <cell r="EV86">
            <v>2</v>
          </cell>
          <cell r="EW86">
            <v>2</v>
          </cell>
          <cell r="EX86">
            <v>2</v>
          </cell>
          <cell r="EY86">
            <v>3</v>
          </cell>
          <cell r="EZ86">
            <v>2</v>
          </cell>
          <cell r="FA86">
            <v>2</v>
          </cell>
          <cell r="FB86">
            <v>5</v>
          </cell>
          <cell r="FC86">
            <v>6</v>
          </cell>
          <cell r="FD86">
            <v>4</v>
          </cell>
          <cell r="FE86">
            <v>5</v>
          </cell>
          <cell r="FF86">
            <v>6</v>
          </cell>
          <cell r="FG86">
            <v>2</v>
          </cell>
          <cell r="FH86">
            <v>5</v>
          </cell>
          <cell r="FI86">
            <v>6</v>
          </cell>
          <cell r="FJ86">
            <v>6</v>
          </cell>
          <cell r="FK86">
            <v>3</v>
          </cell>
          <cell r="FL86">
            <v>3</v>
          </cell>
          <cell r="FM86">
            <v>3</v>
          </cell>
          <cell r="FN86">
            <v>3</v>
          </cell>
          <cell r="FO86">
            <v>3</v>
          </cell>
          <cell r="FP86">
            <v>3</v>
          </cell>
          <cell r="FQ86">
            <v>1</v>
          </cell>
          <cell r="FR86">
            <v>1</v>
          </cell>
          <cell r="FS86">
            <v>1</v>
          </cell>
          <cell r="FT86">
            <v>1</v>
          </cell>
          <cell r="FU86">
            <v>5</v>
          </cell>
          <cell r="FV86">
            <v>1</v>
          </cell>
          <cell r="FW86">
            <v>1</v>
          </cell>
          <cell r="FX86">
            <v>1</v>
          </cell>
          <cell r="FY86">
            <v>1</v>
          </cell>
          <cell r="FZ86">
            <v>1</v>
          </cell>
          <cell r="GA86">
            <v>1</v>
          </cell>
          <cell r="GB86">
            <v>1</v>
          </cell>
          <cell r="GC86">
            <v>1</v>
          </cell>
          <cell r="GD86">
            <v>2</v>
          </cell>
          <cell r="GE86">
            <v>3</v>
          </cell>
          <cell r="GF86">
            <v>2</v>
          </cell>
          <cell r="GG86">
            <v>2</v>
          </cell>
          <cell r="GH86">
            <v>5</v>
          </cell>
          <cell r="GI86">
            <v>6</v>
          </cell>
          <cell r="GJ86">
            <v>2</v>
          </cell>
          <cell r="GK86">
            <v>2</v>
          </cell>
          <cell r="GL86">
            <v>2</v>
          </cell>
          <cell r="GM86">
            <v>2</v>
          </cell>
          <cell r="GN86">
            <v>4</v>
          </cell>
          <cell r="GO86">
            <v>2</v>
          </cell>
          <cell r="GP86">
            <v>2</v>
          </cell>
          <cell r="GQ86">
            <v>2</v>
          </cell>
          <cell r="GR86">
            <v>2</v>
          </cell>
          <cell r="GS86">
            <v>3</v>
          </cell>
          <cell r="GT86">
            <v>2</v>
          </cell>
          <cell r="GU86">
            <v>2</v>
          </cell>
          <cell r="GV86">
            <v>4</v>
          </cell>
        </row>
        <row r="87">
          <cell r="A87" t="str">
            <v>An Dayton</v>
          </cell>
          <cell r="B87" t="str">
            <v>McKinley</v>
          </cell>
          <cell r="C87">
            <v>41220</v>
          </cell>
          <cell r="D87">
            <v>41220</v>
          </cell>
          <cell r="E87" t="str">
            <v>Female</v>
          </cell>
          <cell r="F87" t="str">
            <v>White</v>
          </cell>
          <cell r="H87" t="str">
            <v>Bachelors</v>
          </cell>
          <cell r="J87">
            <v>17</v>
          </cell>
          <cell r="K87" t="str">
            <v>Science</v>
          </cell>
          <cell r="M87" t="str">
            <v>9,10,11,12</v>
          </cell>
          <cell r="O87">
            <v>23</v>
          </cell>
          <cell r="P87">
            <v>16</v>
          </cell>
          <cell r="Q87" t="str">
            <v>We have one-to-one digital devices in the classroom.</v>
          </cell>
          <cell r="R87">
            <v>0</v>
          </cell>
          <cell r="S87">
            <v>1</v>
          </cell>
          <cell r="T87">
            <v>5</v>
          </cell>
          <cell r="U87">
            <v>5</v>
          </cell>
          <cell r="V87">
            <v>5</v>
          </cell>
          <cell r="W87">
            <v>5</v>
          </cell>
          <cell r="X87">
            <v>5</v>
          </cell>
          <cell r="Y87">
            <v>5</v>
          </cell>
          <cell r="Z87">
            <v>5</v>
          </cell>
          <cell r="AA87">
            <v>2</v>
          </cell>
          <cell r="AB87">
            <v>4</v>
          </cell>
          <cell r="AC87">
            <v>4</v>
          </cell>
          <cell r="AD87">
            <v>2</v>
          </cell>
          <cell r="AE87">
            <v>4</v>
          </cell>
          <cell r="AF87">
            <v>4</v>
          </cell>
          <cell r="AG87">
            <v>1</v>
          </cell>
          <cell r="AH87">
            <v>1</v>
          </cell>
          <cell r="AI87">
            <v>3</v>
          </cell>
          <cell r="AJ87">
            <v>4</v>
          </cell>
          <cell r="AK87">
            <v>4</v>
          </cell>
          <cell r="AL87">
            <v>5</v>
          </cell>
          <cell r="AM87">
            <v>5</v>
          </cell>
          <cell r="AN87">
            <v>5</v>
          </cell>
          <cell r="AO87">
            <v>5</v>
          </cell>
          <cell r="AP87">
            <v>5</v>
          </cell>
          <cell r="AQ87">
            <v>2</v>
          </cell>
          <cell r="AR87">
            <v>4</v>
          </cell>
          <cell r="AS87">
            <v>5</v>
          </cell>
          <cell r="AT87">
            <v>4</v>
          </cell>
          <cell r="AU87">
            <v>4</v>
          </cell>
          <cell r="AV87">
            <v>4</v>
          </cell>
          <cell r="AW87">
            <v>4</v>
          </cell>
          <cell r="AX87">
            <v>4</v>
          </cell>
          <cell r="AY87">
            <v>4</v>
          </cell>
          <cell r="AZ87">
            <v>4</v>
          </cell>
          <cell r="BA87">
            <v>4</v>
          </cell>
          <cell r="BB87">
            <v>4</v>
          </cell>
          <cell r="BC87">
            <v>4</v>
          </cell>
          <cell r="BD87">
            <v>4</v>
          </cell>
          <cell r="BE87">
            <v>4</v>
          </cell>
          <cell r="BF87">
            <v>4</v>
          </cell>
          <cell r="BG87">
            <v>4</v>
          </cell>
          <cell r="BH87">
            <v>4</v>
          </cell>
          <cell r="BI87">
            <v>4</v>
          </cell>
          <cell r="BJ87">
            <v>4</v>
          </cell>
          <cell r="BK87">
            <v>3</v>
          </cell>
          <cell r="BL87">
            <v>4</v>
          </cell>
          <cell r="BM87">
            <v>2</v>
          </cell>
          <cell r="BN87">
            <v>1</v>
          </cell>
          <cell r="BO87">
            <v>3</v>
          </cell>
          <cell r="BP87">
            <v>3</v>
          </cell>
          <cell r="BQ87">
            <v>2</v>
          </cell>
          <cell r="BR87">
            <v>3</v>
          </cell>
          <cell r="BS87">
            <v>2</v>
          </cell>
          <cell r="BT87">
            <v>4</v>
          </cell>
          <cell r="BU87">
            <v>4</v>
          </cell>
          <cell r="BV87">
            <v>5</v>
          </cell>
          <cell r="BW87">
            <v>5</v>
          </cell>
          <cell r="BX87">
            <v>4</v>
          </cell>
          <cell r="BY87">
            <v>4</v>
          </cell>
          <cell r="BZ87">
            <v>2</v>
          </cell>
          <cell r="CA87">
            <v>2</v>
          </cell>
          <cell r="CB87">
            <v>3</v>
          </cell>
          <cell r="CC87">
            <v>4</v>
          </cell>
          <cell r="CD87">
            <v>1</v>
          </cell>
          <cell r="CE87">
            <v>1</v>
          </cell>
          <cell r="CF87">
            <v>2</v>
          </cell>
          <cell r="CG87">
            <v>1</v>
          </cell>
          <cell r="CH87">
            <v>1</v>
          </cell>
          <cell r="CI87">
            <v>1</v>
          </cell>
          <cell r="CJ87">
            <v>1</v>
          </cell>
          <cell r="CK87">
            <v>2</v>
          </cell>
          <cell r="CL87">
            <v>3</v>
          </cell>
          <cell r="CM87">
            <v>2</v>
          </cell>
          <cell r="CN87">
            <v>3</v>
          </cell>
          <cell r="CO87">
            <v>2</v>
          </cell>
          <cell r="CP87">
            <v>5</v>
          </cell>
          <cell r="CQ87">
            <v>6</v>
          </cell>
          <cell r="CR87">
            <v>6</v>
          </cell>
          <cell r="CS87">
            <v>5</v>
          </cell>
          <cell r="CT87">
            <v>5</v>
          </cell>
          <cell r="CU87">
            <v>1</v>
          </cell>
          <cell r="CV87">
            <v>1</v>
          </cell>
          <cell r="CW87">
            <v>6</v>
          </cell>
          <cell r="CX87">
            <v>5</v>
          </cell>
          <cell r="CY87">
            <v>1</v>
          </cell>
          <cell r="CZ87">
            <v>2</v>
          </cell>
          <cell r="DA87">
            <v>1</v>
          </cell>
          <cell r="DB87">
            <v>6</v>
          </cell>
          <cell r="DC87">
            <v>2</v>
          </cell>
          <cell r="DD87">
            <v>1</v>
          </cell>
          <cell r="DE87">
            <v>4</v>
          </cell>
          <cell r="DF87">
            <v>2</v>
          </cell>
          <cell r="DG87">
            <v>1</v>
          </cell>
          <cell r="DH87">
            <v>2</v>
          </cell>
          <cell r="DI87">
            <v>2</v>
          </cell>
          <cell r="DJ87">
            <v>1</v>
          </cell>
          <cell r="DK87">
            <v>1</v>
          </cell>
          <cell r="DL87">
            <v>2</v>
          </cell>
          <cell r="DM87">
            <v>1</v>
          </cell>
          <cell r="DN87">
            <v>1</v>
          </cell>
          <cell r="DO87">
            <v>1</v>
          </cell>
          <cell r="DP87">
            <v>1</v>
          </cell>
          <cell r="DQ87">
            <v>2</v>
          </cell>
          <cell r="DR87">
            <v>3</v>
          </cell>
          <cell r="DS87">
            <v>2</v>
          </cell>
          <cell r="DT87">
            <v>3</v>
          </cell>
          <cell r="DU87">
            <v>2</v>
          </cell>
          <cell r="DV87">
            <v>5</v>
          </cell>
          <cell r="DW87">
            <v>5</v>
          </cell>
          <cell r="DX87">
            <v>5</v>
          </cell>
          <cell r="DY87">
            <v>1</v>
          </cell>
          <cell r="DZ87">
            <v>5</v>
          </cell>
          <cell r="EA87">
            <v>1</v>
          </cell>
          <cell r="EB87">
            <v>1</v>
          </cell>
          <cell r="EC87">
            <v>1</v>
          </cell>
          <cell r="ED87">
            <v>5</v>
          </cell>
          <cell r="EE87">
            <v>1</v>
          </cell>
          <cell r="EF87">
            <v>1</v>
          </cell>
          <cell r="EG87">
            <v>1</v>
          </cell>
          <cell r="EH87">
            <v>2</v>
          </cell>
          <cell r="EI87">
            <v>1</v>
          </cell>
          <cell r="EJ87">
            <v>1</v>
          </cell>
          <cell r="EK87">
            <v>6</v>
          </cell>
          <cell r="EL87">
            <v>4</v>
          </cell>
          <cell r="EM87">
            <v>3</v>
          </cell>
          <cell r="EN87">
            <v>5</v>
          </cell>
          <cell r="EO87">
            <v>6</v>
          </cell>
          <cell r="EP87">
            <v>4</v>
          </cell>
          <cell r="EQ87">
            <v>4</v>
          </cell>
          <cell r="ER87">
            <v>6</v>
          </cell>
          <cell r="ES87">
            <v>5</v>
          </cell>
          <cell r="ET87">
            <v>4</v>
          </cell>
          <cell r="EU87">
            <v>3</v>
          </cell>
          <cell r="EV87">
            <v>4</v>
          </cell>
          <cell r="EW87">
            <v>4</v>
          </cell>
          <cell r="EX87">
            <v>6</v>
          </cell>
          <cell r="EY87">
            <v>5</v>
          </cell>
          <cell r="EZ87">
            <v>6</v>
          </cell>
          <cell r="FA87">
            <v>5</v>
          </cell>
          <cell r="FB87">
            <v>4</v>
          </cell>
          <cell r="FC87">
            <v>6</v>
          </cell>
          <cell r="FD87">
            <v>6</v>
          </cell>
          <cell r="FE87">
            <v>5</v>
          </cell>
          <cell r="FF87">
            <v>6</v>
          </cell>
          <cell r="FG87">
            <v>6</v>
          </cell>
          <cell r="FH87">
            <v>6</v>
          </cell>
          <cell r="FI87">
            <v>6</v>
          </cell>
          <cell r="FJ87">
            <v>5</v>
          </cell>
          <cell r="FK87">
            <v>6</v>
          </cell>
          <cell r="FL87">
            <v>5</v>
          </cell>
          <cell r="FM87">
            <v>5</v>
          </cell>
          <cell r="FN87">
            <v>6</v>
          </cell>
          <cell r="FO87">
            <v>6</v>
          </cell>
          <cell r="FP87">
            <v>5</v>
          </cell>
          <cell r="FQ87">
            <v>6</v>
          </cell>
          <cell r="FR87">
            <v>2</v>
          </cell>
          <cell r="FS87">
            <v>2</v>
          </cell>
          <cell r="FT87">
            <v>4</v>
          </cell>
          <cell r="FU87">
            <v>6</v>
          </cell>
          <cell r="FV87">
            <v>3</v>
          </cell>
          <cell r="FW87">
            <v>3</v>
          </cell>
          <cell r="FX87">
            <v>2</v>
          </cell>
          <cell r="FY87">
            <v>2</v>
          </cell>
          <cell r="FZ87">
            <v>2</v>
          </cell>
          <cell r="GA87">
            <v>2</v>
          </cell>
          <cell r="GB87">
            <v>2</v>
          </cell>
          <cell r="GC87">
            <v>2</v>
          </cell>
          <cell r="GD87">
            <v>4</v>
          </cell>
          <cell r="GE87">
            <v>2</v>
          </cell>
          <cell r="GF87">
            <v>5</v>
          </cell>
          <cell r="GG87">
            <v>4</v>
          </cell>
          <cell r="GH87">
            <v>2</v>
          </cell>
          <cell r="GI87">
            <v>5</v>
          </cell>
          <cell r="GJ87">
            <v>5</v>
          </cell>
          <cell r="GK87">
            <v>4</v>
          </cell>
          <cell r="GL87">
            <v>6</v>
          </cell>
          <cell r="GM87">
            <v>2</v>
          </cell>
          <cell r="GN87">
            <v>2</v>
          </cell>
          <cell r="GO87">
            <v>6</v>
          </cell>
          <cell r="GP87">
            <v>5</v>
          </cell>
          <cell r="GQ87">
            <v>2</v>
          </cell>
          <cell r="GR87">
            <v>4</v>
          </cell>
          <cell r="GS87">
            <v>3</v>
          </cell>
          <cell r="GT87">
            <v>6</v>
          </cell>
          <cell r="GU87">
            <v>3</v>
          </cell>
          <cell r="GV87">
            <v>5</v>
          </cell>
        </row>
        <row r="88">
          <cell r="A88" t="str">
            <v>Laurence Wallis</v>
          </cell>
          <cell r="B88" t="str">
            <v>McKinley</v>
          </cell>
          <cell r="C88">
            <v>41218</v>
          </cell>
          <cell r="D88">
            <v>41218</v>
          </cell>
          <cell r="E88" t="str">
            <v>Female</v>
          </cell>
          <cell r="F88" t="str">
            <v>White</v>
          </cell>
          <cell r="H88" t="str">
            <v>Specialist (Ed.S.)</v>
          </cell>
          <cell r="J88">
            <v>28</v>
          </cell>
          <cell r="K88" t="str">
            <v>Math</v>
          </cell>
          <cell r="M88">
            <v>12</v>
          </cell>
          <cell r="O88">
            <v>19</v>
          </cell>
          <cell r="P88">
            <v>17</v>
          </cell>
          <cell r="Q88" t="str">
            <v>We have one-to-one digital devices in the classroom.</v>
          </cell>
          <cell r="R88">
            <v>0</v>
          </cell>
          <cell r="S88">
            <v>1</v>
          </cell>
          <cell r="T88">
            <v>5</v>
          </cell>
          <cell r="U88">
            <v>4</v>
          </cell>
          <cell r="V88">
            <v>5</v>
          </cell>
          <cell r="W88">
            <v>5</v>
          </cell>
          <cell r="X88">
            <v>5</v>
          </cell>
          <cell r="Y88">
            <v>5</v>
          </cell>
          <cell r="Z88">
            <v>5</v>
          </cell>
          <cell r="AA88">
            <v>2</v>
          </cell>
          <cell r="AB88">
            <v>4</v>
          </cell>
          <cell r="AC88">
            <v>4</v>
          </cell>
          <cell r="AD88">
            <v>2</v>
          </cell>
          <cell r="AE88">
            <v>3</v>
          </cell>
          <cell r="AF88">
            <v>3</v>
          </cell>
          <cell r="AG88">
            <v>1</v>
          </cell>
          <cell r="AH88">
            <v>1</v>
          </cell>
          <cell r="AI88">
            <v>2</v>
          </cell>
          <cell r="AJ88">
            <v>4</v>
          </cell>
          <cell r="AK88">
            <v>4</v>
          </cell>
          <cell r="AL88">
            <v>5</v>
          </cell>
          <cell r="AM88">
            <v>5</v>
          </cell>
          <cell r="AN88">
            <v>5</v>
          </cell>
          <cell r="AO88">
            <v>4</v>
          </cell>
          <cell r="AP88">
            <v>5</v>
          </cell>
          <cell r="AQ88">
            <v>5</v>
          </cell>
          <cell r="AR88">
            <v>4</v>
          </cell>
          <cell r="AS88">
            <v>5</v>
          </cell>
          <cell r="AT88">
            <v>5</v>
          </cell>
          <cell r="AU88">
            <v>5</v>
          </cell>
          <cell r="AV88">
            <v>5</v>
          </cell>
          <cell r="AW88">
            <v>5</v>
          </cell>
          <cell r="AX88">
            <v>3</v>
          </cell>
          <cell r="AY88">
            <v>4</v>
          </cell>
          <cell r="AZ88">
            <v>4</v>
          </cell>
          <cell r="BA88">
            <v>2</v>
          </cell>
          <cell r="BB88">
            <v>2</v>
          </cell>
          <cell r="BC88">
            <v>4</v>
          </cell>
          <cell r="BD88">
            <v>2</v>
          </cell>
          <cell r="BE88">
            <v>4</v>
          </cell>
          <cell r="BF88">
            <v>4</v>
          </cell>
          <cell r="BG88">
            <v>4</v>
          </cell>
          <cell r="BH88">
            <v>4</v>
          </cell>
          <cell r="BI88">
            <v>5</v>
          </cell>
          <cell r="BJ88">
            <v>5</v>
          </cell>
          <cell r="BK88">
            <v>5</v>
          </cell>
          <cell r="BL88">
            <v>5</v>
          </cell>
          <cell r="BM88">
            <v>2</v>
          </cell>
          <cell r="BN88">
            <v>1</v>
          </cell>
          <cell r="BO88">
            <v>4</v>
          </cell>
          <cell r="BP88">
            <v>2</v>
          </cell>
          <cell r="BQ88">
            <v>2</v>
          </cell>
          <cell r="BR88">
            <v>2</v>
          </cell>
          <cell r="BS88">
            <v>1</v>
          </cell>
          <cell r="BT88">
            <v>1</v>
          </cell>
          <cell r="BU88">
            <v>6</v>
          </cell>
          <cell r="BV88">
            <v>5</v>
          </cell>
          <cell r="BW88">
            <v>1</v>
          </cell>
          <cell r="BX88">
            <v>1</v>
          </cell>
          <cell r="BY88">
            <v>5</v>
          </cell>
          <cell r="BZ88">
            <v>1</v>
          </cell>
          <cell r="CA88">
            <v>1</v>
          </cell>
          <cell r="CB88">
            <v>2</v>
          </cell>
          <cell r="CC88">
            <v>2</v>
          </cell>
          <cell r="CD88">
            <v>1</v>
          </cell>
          <cell r="CE88">
            <v>1</v>
          </cell>
          <cell r="CF88">
            <v>1</v>
          </cell>
          <cell r="CG88">
            <v>2</v>
          </cell>
          <cell r="CH88">
            <v>1</v>
          </cell>
          <cell r="CI88">
            <v>1</v>
          </cell>
          <cell r="CJ88">
            <v>1</v>
          </cell>
          <cell r="CK88">
            <v>1</v>
          </cell>
          <cell r="CL88">
            <v>2</v>
          </cell>
          <cell r="CM88">
            <v>1</v>
          </cell>
          <cell r="CN88">
            <v>1</v>
          </cell>
          <cell r="CO88">
            <v>2</v>
          </cell>
          <cell r="CP88">
            <v>1</v>
          </cell>
          <cell r="CQ88">
            <v>6</v>
          </cell>
          <cell r="CR88">
            <v>6</v>
          </cell>
          <cell r="CS88">
            <v>2</v>
          </cell>
          <cell r="CT88">
            <v>5</v>
          </cell>
          <cell r="CU88">
            <v>1</v>
          </cell>
          <cell r="CV88">
            <v>6</v>
          </cell>
          <cell r="CW88">
            <v>6</v>
          </cell>
          <cell r="CX88">
            <v>6</v>
          </cell>
          <cell r="CY88">
            <v>1</v>
          </cell>
          <cell r="CZ88">
            <v>3</v>
          </cell>
          <cell r="DA88">
            <v>2</v>
          </cell>
          <cell r="DB88">
            <v>6</v>
          </cell>
          <cell r="DC88">
            <v>1</v>
          </cell>
          <cell r="DD88">
            <v>1</v>
          </cell>
          <cell r="DE88">
            <v>5</v>
          </cell>
          <cell r="DF88">
            <v>1</v>
          </cell>
          <cell r="DG88">
            <v>1</v>
          </cell>
          <cell r="DH88">
            <v>1</v>
          </cell>
          <cell r="DI88">
            <v>5</v>
          </cell>
          <cell r="DJ88">
            <v>1</v>
          </cell>
          <cell r="DK88">
            <v>1</v>
          </cell>
          <cell r="DL88">
            <v>1</v>
          </cell>
          <cell r="DM88">
            <v>5</v>
          </cell>
          <cell r="DN88">
            <v>1</v>
          </cell>
          <cell r="DO88">
            <v>2</v>
          </cell>
          <cell r="DP88">
            <v>1</v>
          </cell>
          <cell r="DQ88">
            <v>1</v>
          </cell>
          <cell r="DR88">
            <v>1</v>
          </cell>
          <cell r="DS88">
            <v>1</v>
          </cell>
          <cell r="DT88">
            <v>2</v>
          </cell>
          <cell r="DU88">
            <v>2</v>
          </cell>
          <cell r="DV88">
            <v>1</v>
          </cell>
          <cell r="DW88">
            <v>6</v>
          </cell>
          <cell r="DX88">
            <v>6</v>
          </cell>
          <cell r="DY88">
            <v>1</v>
          </cell>
          <cell r="DZ88">
            <v>6</v>
          </cell>
          <cell r="EA88">
            <v>2</v>
          </cell>
          <cell r="EB88">
            <v>1</v>
          </cell>
          <cell r="EC88">
            <v>2</v>
          </cell>
          <cell r="ED88">
            <v>6</v>
          </cell>
          <cell r="EE88">
            <v>2</v>
          </cell>
          <cell r="EF88">
            <v>6</v>
          </cell>
          <cell r="EG88">
            <v>2</v>
          </cell>
          <cell r="EH88">
            <v>1</v>
          </cell>
          <cell r="EI88">
            <v>1</v>
          </cell>
          <cell r="EJ88">
            <v>1</v>
          </cell>
          <cell r="EK88">
            <v>4</v>
          </cell>
          <cell r="EL88">
            <v>2</v>
          </cell>
          <cell r="EM88">
            <v>1</v>
          </cell>
          <cell r="EN88">
            <v>3</v>
          </cell>
          <cell r="EO88">
            <v>4</v>
          </cell>
          <cell r="EP88">
            <v>1</v>
          </cell>
          <cell r="EQ88">
            <v>1</v>
          </cell>
          <cell r="ER88">
            <v>1</v>
          </cell>
          <cell r="ES88">
            <v>4</v>
          </cell>
          <cell r="ET88">
            <v>1</v>
          </cell>
          <cell r="EU88">
            <v>1</v>
          </cell>
          <cell r="EV88">
            <v>1</v>
          </cell>
          <cell r="EW88">
            <v>1</v>
          </cell>
          <cell r="EX88">
            <v>4</v>
          </cell>
          <cell r="EY88">
            <v>1</v>
          </cell>
          <cell r="EZ88">
            <v>1</v>
          </cell>
          <cell r="FA88">
            <v>4</v>
          </cell>
          <cell r="FB88">
            <v>1</v>
          </cell>
          <cell r="FC88">
            <v>6</v>
          </cell>
          <cell r="FD88">
            <v>6</v>
          </cell>
          <cell r="FE88">
            <v>2</v>
          </cell>
          <cell r="FF88">
            <v>4</v>
          </cell>
          <cell r="FG88">
            <v>1</v>
          </cell>
          <cell r="FH88">
            <v>6</v>
          </cell>
          <cell r="FI88">
            <v>6</v>
          </cell>
          <cell r="FJ88">
            <v>6</v>
          </cell>
          <cell r="FK88">
            <v>1</v>
          </cell>
          <cell r="FL88">
            <v>5</v>
          </cell>
          <cell r="FM88">
            <v>5</v>
          </cell>
          <cell r="FN88">
            <v>6</v>
          </cell>
          <cell r="FO88">
            <v>4</v>
          </cell>
          <cell r="FP88">
            <v>1</v>
          </cell>
          <cell r="FQ88">
            <v>6</v>
          </cell>
          <cell r="FR88">
            <v>6</v>
          </cell>
          <cell r="FS88">
            <v>1</v>
          </cell>
          <cell r="FT88">
            <v>2</v>
          </cell>
          <cell r="FU88">
            <v>5</v>
          </cell>
          <cell r="FV88">
            <v>5</v>
          </cell>
          <cell r="FW88">
            <v>2</v>
          </cell>
          <cell r="FX88">
            <v>3</v>
          </cell>
          <cell r="FY88">
            <v>4</v>
          </cell>
          <cell r="FZ88">
            <v>4</v>
          </cell>
          <cell r="GA88">
            <v>3</v>
          </cell>
          <cell r="GB88">
            <v>3</v>
          </cell>
          <cell r="GC88">
            <v>4</v>
          </cell>
          <cell r="GD88">
            <v>6</v>
          </cell>
          <cell r="GE88">
            <v>4</v>
          </cell>
          <cell r="GF88">
            <v>4</v>
          </cell>
          <cell r="GG88">
            <v>4</v>
          </cell>
          <cell r="GH88">
            <v>4</v>
          </cell>
          <cell r="GI88">
            <v>6</v>
          </cell>
          <cell r="GJ88">
            <v>6</v>
          </cell>
          <cell r="GK88">
            <v>5</v>
          </cell>
          <cell r="GL88">
            <v>3</v>
          </cell>
          <cell r="GM88">
            <v>4</v>
          </cell>
          <cell r="GN88">
            <v>4</v>
          </cell>
          <cell r="GO88">
            <v>6</v>
          </cell>
          <cell r="GP88">
            <v>6</v>
          </cell>
          <cell r="GQ88">
            <v>2</v>
          </cell>
          <cell r="GR88">
            <v>6</v>
          </cell>
          <cell r="GS88">
            <v>6</v>
          </cell>
          <cell r="GT88">
            <v>6</v>
          </cell>
          <cell r="GU88">
            <v>2</v>
          </cell>
          <cell r="GV88">
            <v>6</v>
          </cell>
        </row>
        <row r="89">
          <cell r="A89" t="str">
            <v>Soila Burnham</v>
          </cell>
          <cell r="B89" t="str">
            <v>McKinley</v>
          </cell>
          <cell r="C89">
            <v>41226</v>
          </cell>
          <cell r="D89">
            <v>41228</v>
          </cell>
          <cell r="E89" t="str">
            <v>Male</v>
          </cell>
          <cell r="F89" t="str">
            <v>White</v>
          </cell>
          <cell r="H89" t="str">
            <v>Masters</v>
          </cell>
          <cell r="J89">
            <v>19</v>
          </cell>
          <cell r="K89" t="str">
            <v>Physical Education</v>
          </cell>
          <cell r="M89" t="str">
            <v>9,10,11,12</v>
          </cell>
          <cell r="O89">
            <v>25</v>
          </cell>
          <cell r="P89">
            <v>5</v>
          </cell>
          <cell r="Q89" t="str">
            <v>We have shared digital devices in the classroom.</v>
          </cell>
          <cell r="R89">
            <v>0</v>
          </cell>
          <cell r="S89">
            <v>1</v>
          </cell>
          <cell r="T89">
            <v>5</v>
          </cell>
          <cell r="U89">
            <v>5</v>
          </cell>
          <cell r="V89">
            <v>5</v>
          </cell>
          <cell r="W89">
            <v>5</v>
          </cell>
          <cell r="X89">
            <v>5</v>
          </cell>
          <cell r="Y89">
            <v>5</v>
          </cell>
          <cell r="Z89">
            <v>5</v>
          </cell>
          <cell r="AA89">
            <v>1</v>
          </cell>
          <cell r="AB89">
            <v>5</v>
          </cell>
          <cell r="AC89">
            <v>4</v>
          </cell>
          <cell r="AD89">
            <v>4</v>
          </cell>
          <cell r="AE89">
            <v>4</v>
          </cell>
          <cell r="AF89">
            <v>5</v>
          </cell>
          <cell r="AG89">
            <v>4</v>
          </cell>
          <cell r="AH89">
            <v>4</v>
          </cell>
          <cell r="AI89">
            <v>4</v>
          </cell>
          <cell r="AJ89">
            <v>4</v>
          </cell>
          <cell r="AK89">
            <v>4</v>
          </cell>
          <cell r="AL89">
            <v>3</v>
          </cell>
          <cell r="AM89">
            <v>4</v>
          </cell>
          <cell r="AN89">
            <v>5</v>
          </cell>
          <cell r="AO89">
            <v>3</v>
          </cell>
          <cell r="AP89">
            <v>3</v>
          </cell>
          <cell r="AQ89">
            <v>3</v>
          </cell>
          <cell r="AR89">
            <v>3</v>
          </cell>
          <cell r="AS89">
            <v>3</v>
          </cell>
          <cell r="AT89">
            <v>3</v>
          </cell>
          <cell r="AU89">
            <v>3</v>
          </cell>
          <cell r="AV89">
            <v>3</v>
          </cell>
          <cell r="AW89">
            <v>3</v>
          </cell>
          <cell r="AX89">
            <v>5</v>
          </cell>
          <cell r="AY89">
            <v>5</v>
          </cell>
          <cell r="AZ89">
            <v>5</v>
          </cell>
          <cell r="BA89">
            <v>5</v>
          </cell>
          <cell r="BB89">
            <v>5</v>
          </cell>
          <cell r="BC89">
            <v>4</v>
          </cell>
          <cell r="BD89">
            <v>4</v>
          </cell>
          <cell r="BE89">
            <v>3</v>
          </cell>
          <cell r="BF89">
            <v>3</v>
          </cell>
          <cell r="BG89">
            <v>4</v>
          </cell>
          <cell r="BH89">
            <v>4</v>
          </cell>
          <cell r="BI89">
            <v>1</v>
          </cell>
          <cell r="BJ89">
            <v>1</v>
          </cell>
          <cell r="BK89">
            <v>1</v>
          </cell>
          <cell r="BL89">
            <v>2</v>
          </cell>
          <cell r="BM89">
            <v>1</v>
          </cell>
          <cell r="BN89">
            <v>1</v>
          </cell>
          <cell r="BO89">
            <v>1</v>
          </cell>
          <cell r="BP89">
            <v>3</v>
          </cell>
          <cell r="BQ89">
            <v>1</v>
          </cell>
          <cell r="BR89">
            <v>1</v>
          </cell>
          <cell r="BS89">
            <v>1</v>
          </cell>
          <cell r="BT89">
            <v>1</v>
          </cell>
          <cell r="BU89">
            <v>1</v>
          </cell>
          <cell r="BV89">
            <v>1</v>
          </cell>
          <cell r="BW89">
            <v>1</v>
          </cell>
          <cell r="BX89">
            <v>1</v>
          </cell>
          <cell r="BY89">
            <v>6</v>
          </cell>
          <cell r="BZ89">
            <v>1</v>
          </cell>
          <cell r="CA89">
            <v>1</v>
          </cell>
          <cell r="CB89">
            <v>1</v>
          </cell>
          <cell r="CC89">
            <v>1</v>
          </cell>
          <cell r="CD89">
            <v>1</v>
          </cell>
          <cell r="CE89">
            <v>1</v>
          </cell>
          <cell r="CF89">
            <v>1</v>
          </cell>
          <cell r="CG89">
            <v>1</v>
          </cell>
          <cell r="CH89">
            <v>1</v>
          </cell>
          <cell r="CI89">
            <v>1</v>
          </cell>
          <cell r="CJ89">
            <v>1</v>
          </cell>
          <cell r="CK89">
            <v>1</v>
          </cell>
          <cell r="CL89">
            <v>1</v>
          </cell>
          <cell r="CM89">
            <v>1</v>
          </cell>
          <cell r="CN89">
            <v>1</v>
          </cell>
          <cell r="CO89">
            <v>1</v>
          </cell>
          <cell r="CP89">
            <v>1</v>
          </cell>
          <cell r="CQ89">
            <v>1</v>
          </cell>
          <cell r="CR89">
            <v>1</v>
          </cell>
          <cell r="CS89">
            <v>1</v>
          </cell>
          <cell r="CT89">
            <v>1</v>
          </cell>
          <cell r="CU89">
            <v>1</v>
          </cell>
          <cell r="CV89">
            <v>1</v>
          </cell>
          <cell r="CW89">
            <v>1</v>
          </cell>
          <cell r="CX89">
            <v>1</v>
          </cell>
          <cell r="CY89">
            <v>1</v>
          </cell>
          <cell r="CZ89">
            <v>1</v>
          </cell>
          <cell r="DA89">
            <v>1</v>
          </cell>
          <cell r="DB89">
            <v>1</v>
          </cell>
          <cell r="DC89">
            <v>1</v>
          </cell>
          <cell r="DD89">
            <v>1</v>
          </cell>
          <cell r="DE89">
            <v>1</v>
          </cell>
          <cell r="DF89">
            <v>1</v>
          </cell>
          <cell r="DG89">
            <v>1</v>
          </cell>
          <cell r="DH89">
            <v>1</v>
          </cell>
          <cell r="DI89">
            <v>1</v>
          </cell>
          <cell r="DJ89">
            <v>1</v>
          </cell>
          <cell r="DK89">
            <v>1</v>
          </cell>
          <cell r="DL89">
            <v>1</v>
          </cell>
          <cell r="DM89">
            <v>1</v>
          </cell>
          <cell r="DN89">
            <v>1</v>
          </cell>
          <cell r="DO89">
            <v>1</v>
          </cell>
          <cell r="DP89">
            <v>1</v>
          </cell>
          <cell r="DQ89">
            <v>1</v>
          </cell>
          <cell r="DR89">
            <v>1</v>
          </cell>
          <cell r="DS89">
            <v>1</v>
          </cell>
          <cell r="DT89">
            <v>1</v>
          </cell>
          <cell r="DU89">
            <v>1</v>
          </cell>
          <cell r="DV89">
            <v>1</v>
          </cell>
          <cell r="DW89">
            <v>1</v>
          </cell>
          <cell r="DX89">
            <v>1</v>
          </cell>
          <cell r="DY89">
            <v>1</v>
          </cell>
          <cell r="DZ89">
            <v>1</v>
          </cell>
          <cell r="EA89">
            <v>1</v>
          </cell>
          <cell r="EB89">
            <v>1</v>
          </cell>
          <cell r="EC89">
            <v>1</v>
          </cell>
          <cell r="ED89">
            <v>1</v>
          </cell>
          <cell r="EE89">
            <v>1</v>
          </cell>
          <cell r="EF89">
            <v>1</v>
          </cell>
          <cell r="EG89">
            <v>1</v>
          </cell>
          <cell r="EH89">
            <v>1</v>
          </cell>
          <cell r="EI89">
            <v>1</v>
          </cell>
          <cell r="EJ89">
            <v>1</v>
          </cell>
          <cell r="EK89">
            <v>1</v>
          </cell>
          <cell r="EL89">
            <v>1</v>
          </cell>
          <cell r="EM89">
            <v>1</v>
          </cell>
          <cell r="EN89">
            <v>1</v>
          </cell>
          <cell r="EO89">
            <v>1</v>
          </cell>
          <cell r="EP89">
            <v>1</v>
          </cell>
          <cell r="EQ89">
            <v>1</v>
          </cell>
          <cell r="ER89">
            <v>1</v>
          </cell>
          <cell r="ES89">
            <v>1</v>
          </cell>
          <cell r="ET89">
            <v>1</v>
          </cell>
          <cell r="EU89">
            <v>1</v>
          </cell>
          <cell r="EV89">
            <v>1</v>
          </cell>
          <cell r="EW89">
            <v>1</v>
          </cell>
          <cell r="EX89">
            <v>1</v>
          </cell>
          <cell r="EY89">
            <v>1</v>
          </cell>
          <cell r="EZ89">
            <v>1</v>
          </cell>
          <cell r="FA89">
            <v>1</v>
          </cell>
          <cell r="FB89">
            <v>1</v>
          </cell>
          <cell r="FC89">
            <v>1</v>
          </cell>
          <cell r="FD89">
            <v>1</v>
          </cell>
          <cell r="FE89">
            <v>1</v>
          </cell>
          <cell r="FF89">
            <v>1</v>
          </cell>
          <cell r="FG89">
            <v>1</v>
          </cell>
          <cell r="FH89">
            <v>1</v>
          </cell>
          <cell r="FI89">
            <v>1</v>
          </cell>
          <cell r="FJ89">
            <v>1</v>
          </cell>
          <cell r="FK89">
            <v>1</v>
          </cell>
          <cell r="FL89">
            <v>1</v>
          </cell>
          <cell r="FM89">
            <v>1</v>
          </cell>
          <cell r="FN89">
            <v>1</v>
          </cell>
          <cell r="FO89">
            <v>1</v>
          </cell>
          <cell r="FP89">
            <v>1</v>
          </cell>
          <cell r="FQ89">
            <v>1</v>
          </cell>
          <cell r="FR89">
            <v>1</v>
          </cell>
          <cell r="FS89">
            <v>1</v>
          </cell>
          <cell r="FT89">
            <v>1</v>
          </cell>
          <cell r="FU89">
            <v>1</v>
          </cell>
          <cell r="FV89">
            <v>1</v>
          </cell>
          <cell r="FW89">
            <v>1</v>
          </cell>
          <cell r="FX89">
            <v>1</v>
          </cell>
          <cell r="FY89">
            <v>1</v>
          </cell>
          <cell r="FZ89">
            <v>1</v>
          </cell>
          <cell r="GA89">
            <v>1</v>
          </cell>
          <cell r="GB89">
            <v>1</v>
          </cell>
          <cell r="GC89">
            <v>1</v>
          </cell>
          <cell r="GD89">
            <v>1</v>
          </cell>
          <cell r="GE89">
            <v>1</v>
          </cell>
          <cell r="GF89">
            <v>1</v>
          </cell>
          <cell r="GG89">
            <v>1</v>
          </cell>
          <cell r="GH89">
            <v>1</v>
          </cell>
          <cell r="GI89">
            <v>1</v>
          </cell>
          <cell r="GJ89">
            <v>1</v>
          </cell>
          <cell r="GK89">
            <v>1</v>
          </cell>
          <cell r="GL89">
            <v>1</v>
          </cell>
          <cell r="GM89">
            <v>1</v>
          </cell>
          <cell r="GN89">
            <v>1</v>
          </cell>
          <cell r="GO89">
            <v>1</v>
          </cell>
          <cell r="GP89">
            <v>1</v>
          </cell>
          <cell r="GQ89">
            <v>1</v>
          </cell>
          <cell r="GR89">
            <v>1</v>
          </cell>
          <cell r="GS89">
            <v>1</v>
          </cell>
          <cell r="GT89">
            <v>1</v>
          </cell>
          <cell r="GU89">
            <v>1</v>
          </cell>
          <cell r="GV89">
            <v>1</v>
          </cell>
        </row>
        <row r="90">
          <cell r="A90" t="str">
            <v>Vivan Westbrook</v>
          </cell>
          <cell r="B90" t="str">
            <v>McKinley</v>
          </cell>
          <cell r="C90">
            <v>41213</v>
          </cell>
          <cell r="D90">
            <v>41213</v>
          </cell>
          <cell r="E90" t="str">
            <v>Female</v>
          </cell>
          <cell r="F90" t="str">
            <v>White</v>
          </cell>
          <cell r="H90" t="str">
            <v>Masters</v>
          </cell>
          <cell r="J90">
            <v>30</v>
          </cell>
          <cell r="K90" t="str">
            <v>Science</v>
          </cell>
          <cell r="M90">
            <v>10</v>
          </cell>
          <cell r="O90">
            <v>15</v>
          </cell>
          <cell r="P90">
            <v>15</v>
          </cell>
          <cell r="Q90" t="str">
            <v>We have one-to-one digital devices in the classroom.</v>
          </cell>
          <cell r="R90">
            <v>0</v>
          </cell>
          <cell r="S90">
            <v>1</v>
          </cell>
          <cell r="T90">
            <v>5</v>
          </cell>
          <cell r="U90">
            <v>5</v>
          </cell>
          <cell r="V90">
            <v>5</v>
          </cell>
          <cell r="W90">
            <v>5</v>
          </cell>
          <cell r="X90">
            <v>5</v>
          </cell>
          <cell r="Y90">
            <v>5</v>
          </cell>
          <cell r="Z90">
            <v>5</v>
          </cell>
          <cell r="AA90">
            <v>1</v>
          </cell>
          <cell r="AB90">
            <v>3</v>
          </cell>
          <cell r="AC90">
            <v>3</v>
          </cell>
          <cell r="AD90">
            <v>1</v>
          </cell>
          <cell r="AE90">
            <v>4</v>
          </cell>
          <cell r="AF90">
            <v>3</v>
          </cell>
          <cell r="AG90">
            <v>2</v>
          </cell>
          <cell r="AH90">
            <v>2</v>
          </cell>
          <cell r="AI90">
            <v>3</v>
          </cell>
          <cell r="AJ90">
            <v>3</v>
          </cell>
          <cell r="AK90">
            <v>3</v>
          </cell>
          <cell r="AL90">
            <v>5</v>
          </cell>
          <cell r="AM90">
            <v>5</v>
          </cell>
          <cell r="AN90">
            <v>5</v>
          </cell>
          <cell r="AO90">
            <v>4</v>
          </cell>
          <cell r="AP90">
            <v>5</v>
          </cell>
          <cell r="AQ90">
            <v>5</v>
          </cell>
          <cell r="AR90">
            <v>4</v>
          </cell>
          <cell r="AS90">
            <v>5</v>
          </cell>
          <cell r="AT90">
            <v>4</v>
          </cell>
          <cell r="AU90">
            <v>4</v>
          </cell>
          <cell r="AV90">
            <v>3</v>
          </cell>
          <cell r="AW90">
            <v>4</v>
          </cell>
          <cell r="AX90">
            <v>4</v>
          </cell>
          <cell r="AY90">
            <v>5</v>
          </cell>
          <cell r="AZ90">
            <v>5</v>
          </cell>
          <cell r="BA90">
            <v>4</v>
          </cell>
          <cell r="BB90">
            <v>4</v>
          </cell>
          <cell r="BC90">
            <v>5</v>
          </cell>
          <cell r="BD90">
            <v>4</v>
          </cell>
          <cell r="BE90">
            <v>4</v>
          </cell>
          <cell r="BF90">
            <v>4</v>
          </cell>
          <cell r="BG90">
            <v>4</v>
          </cell>
          <cell r="BH90">
            <v>4</v>
          </cell>
          <cell r="BI90">
            <v>3</v>
          </cell>
          <cell r="BJ90">
            <v>4</v>
          </cell>
          <cell r="BK90">
            <v>3</v>
          </cell>
          <cell r="BL90">
            <v>4</v>
          </cell>
          <cell r="BM90">
            <v>2</v>
          </cell>
          <cell r="BN90">
            <v>1</v>
          </cell>
          <cell r="BO90">
            <v>4</v>
          </cell>
          <cell r="BP90">
            <v>2</v>
          </cell>
          <cell r="BQ90">
            <v>2</v>
          </cell>
          <cell r="BR90">
            <v>2</v>
          </cell>
          <cell r="BS90">
            <v>2</v>
          </cell>
          <cell r="BT90">
            <v>2</v>
          </cell>
          <cell r="BU90">
            <v>5</v>
          </cell>
          <cell r="BV90">
            <v>5</v>
          </cell>
          <cell r="BW90">
            <v>3</v>
          </cell>
          <cell r="BX90">
            <v>4</v>
          </cell>
          <cell r="BY90">
            <v>4</v>
          </cell>
          <cell r="BZ90">
            <v>4</v>
          </cell>
          <cell r="CA90">
            <v>3</v>
          </cell>
          <cell r="CB90">
            <v>2</v>
          </cell>
          <cell r="CC90">
            <v>5</v>
          </cell>
          <cell r="CD90">
            <v>2</v>
          </cell>
          <cell r="CE90">
            <v>1</v>
          </cell>
          <cell r="CF90">
            <v>1</v>
          </cell>
          <cell r="CG90">
            <v>1</v>
          </cell>
          <cell r="CH90">
            <v>1</v>
          </cell>
          <cell r="CI90">
            <v>1</v>
          </cell>
          <cell r="CJ90">
            <v>1</v>
          </cell>
          <cell r="CK90">
            <v>1</v>
          </cell>
          <cell r="CL90">
            <v>2</v>
          </cell>
          <cell r="CM90">
            <v>2</v>
          </cell>
          <cell r="CN90">
            <v>2</v>
          </cell>
          <cell r="CO90">
            <v>2</v>
          </cell>
          <cell r="CP90">
            <v>2</v>
          </cell>
          <cell r="CQ90">
            <v>6</v>
          </cell>
          <cell r="CR90">
            <v>6</v>
          </cell>
          <cell r="CS90">
            <v>2</v>
          </cell>
          <cell r="CT90">
            <v>5</v>
          </cell>
          <cell r="CU90">
            <v>1</v>
          </cell>
          <cell r="CV90">
            <v>6</v>
          </cell>
          <cell r="CW90">
            <v>6</v>
          </cell>
          <cell r="CX90">
            <v>6</v>
          </cell>
          <cell r="CY90">
            <v>1</v>
          </cell>
          <cell r="CZ90">
            <v>2</v>
          </cell>
          <cell r="DA90">
            <v>2</v>
          </cell>
          <cell r="DB90">
            <v>6</v>
          </cell>
          <cell r="DC90">
            <v>2</v>
          </cell>
          <cell r="DD90">
            <v>1</v>
          </cell>
          <cell r="DE90">
            <v>2</v>
          </cell>
          <cell r="DF90">
            <v>1</v>
          </cell>
          <cell r="DG90">
            <v>1</v>
          </cell>
          <cell r="DH90">
            <v>1</v>
          </cell>
          <cell r="DI90">
            <v>2</v>
          </cell>
          <cell r="DJ90">
            <v>1</v>
          </cell>
          <cell r="DK90">
            <v>1</v>
          </cell>
          <cell r="DL90">
            <v>1</v>
          </cell>
          <cell r="DM90">
            <v>1</v>
          </cell>
          <cell r="DN90">
            <v>1</v>
          </cell>
          <cell r="DO90">
            <v>1</v>
          </cell>
          <cell r="DP90">
            <v>1</v>
          </cell>
          <cell r="DQ90">
            <v>1</v>
          </cell>
          <cell r="DR90">
            <v>2</v>
          </cell>
          <cell r="DS90">
            <v>2</v>
          </cell>
          <cell r="DT90">
            <v>2</v>
          </cell>
          <cell r="DU90">
            <v>2</v>
          </cell>
          <cell r="DV90">
            <v>2</v>
          </cell>
          <cell r="DW90">
            <v>5</v>
          </cell>
          <cell r="DX90">
            <v>5</v>
          </cell>
          <cell r="DY90">
            <v>2</v>
          </cell>
          <cell r="DZ90">
            <v>5</v>
          </cell>
          <cell r="EA90">
            <v>1</v>
          </cell>
          <cell r="EB90">
            <v>4</v>
          </cell>
          <cell r="EC90">
            <v>3</v>
          </cell>
          <cell r="ED90">
            <v>6</v>
          </cell>
          <cell r="EE90">
            <v>1</v>
          </cell>
          <cell r="EF90">
            <v>2</v>
          </cell>
          <cell r="EG90">
            <v>2</v>
          </cell>
          <cell r="EH90">
            <v>5</v>
          </cell>
          <cell r="EI90">
            <v>2</v>
          </cell>
          <cell r="EJ90">
            <v>3</v>
          </cell>
          <cell r="EK90">
            <v>5</v>
          </cell>
          <cell r="EL90">
            <v>4</v>
          </cell>
          <cell r="EM90">
            <v>4</v>
          </cell>
          <cell r="EN90">
            <v>4</v>
          </cell>
          <cell r="EO90">
            <v>6</v>
          </cell>
          <cell r="EP90">
            <v>4</v>
          </cell>
          <cell r="EQ90">
            <v>2</v>
          </cell>
          <cell r="ER90">
            <v>2</v>
          </cell>
          <cell r="ES90">
            <v>2</v>
          </cell>
          <cell r="ET90">
            <v>2</v>
          </cell>
          <cell r="EU90">
            <v>3</v>
          </cell>
          <cell r="EV90">
            <v>2</v>
          </cell>
          <cell r="EW90">
            <v>2</v>
          </cell>
          <cell r="EX90">
            <v>5</v>
          </cell>
          <cell r="EY90">
            <v>5</v>
          </cell>
          <cell r="EZ90">
            <v>5</v>
          </cell>
          <cell r="FA90">
            <v>5</v>
          </cell>
          <cell r="FB90">
            <v>4</v>
          </cell>
          <cell r="FC90">
            <v>5</v>
          </cell>
          <cell r="FD90">
            <v>5</v>
          </cell>
          <cell r="FE90">
            <v>3</v>
          </cell>
          <cell r="FF90">
            <v>5</v>
          </cell>
          <cell r="FG90">
            <v>3</v>
          </cell>
          <cell r="FH90">
            <v>5</v>
          </cell>
          <cell r="FI90">
            <v>5</v>
          </cell>
          <cell r="FJ90">
            <v>5</v>
          </cell>
          <cell r="FK90">
            <v>3</v>
          </cell>
          <cell r="FL90">
            <v>4</v>
          </cell>
          <cell r="FM90">
            <v>4</v>
          </cell>
          <cell r="FN90">
            <v>6</v>
          </cell>
          <cell r="FO90">
            <v>5</v>
          </cell>
          <cell r="FP90">
            <v>3</v>
          </cell>
          <cell r="FQ90">
            <v>5</v>
          </cell>
          <cell r="FR90">
            <v>4</v>
          </cell>
          <cell r="FS90">
            <v>4</v>
          </cell>
          <cell r="FT90">
            <v>4</v>
          </cell>
          <cell r="FU90">
            <v>6</v>
          </cell>
          <cell r="FV90">
            <v>5</v>
          </cell>
          <cell r="FW90">
            <v>2</v>
          </cell>
          <cell r="FX90">
            <v>2</v>
          </cell>
          <cell r="FY90">
            <v>2</v>
          </cell>
          <cell r="FZ90">
            <v>2</v>
          </cell>
          <cell r="GA90">
            <v>4</v>
          </cell>
          <cell r="GB90">
            <v>2</v>
          </cell>
          <cell r="GC90">
            <v>2</v>
          </cell>
          <cell r="GD90">
            <v>5</v>
          </cell>
          <cell r="GE90">
            <v>5</v>
          </cell>
          <cell r="GF90">
            <v>5</v>
          </cell>
          <cell r="GG90">
            <v>5</v>
          </cell>
          <cell r="GH90">
            <v>4</v>
          </cell>
          <cell r="GI90">
            <v>4</v>
          </cell>
          <cell r="GJ90">
            <v>5</v>
          </cell>
          <cell r="GK90">
            <v>3</v>
          </cell>
          <cell r="GL90">
            <v>5</v>
          </cell>
          <cell r="GM90">
            <v>3</v>
          </cell>
          <cell r="GN90">
            <v>5</v>
          </cell>
          <cell r="GO90">
            <v>5</v>
          </cell>
          <cell r="GP90">
            <v>5</v>
          </cell>
          <cell r="GQ90">
            <v>3</v>
          </cell>
          <cell r="GR90">
            <v>3</v>
          </cell>
          <cell r="GS90">
            <v>3</v>
          </cell>
          <cell r="GT90">
            <v>6</v>
          </cell>
          <cell r="GU90">
            <v>4</v>
          </cell>
          <cell r="GV90">
            <v>3</v>
          </cell>
        </row>
        <row r="91">
          <cell r="A91" t="str">
            <v>Tonita Steiner</v>
          </cell>
          <cell r="B91" t="str">
            <v>McKinley</v>
          </cell>
          <cell r="C91">
            <v>41213</v>
          </cell>
          <cell r="D91">
            <v>41213</v>
          </cell>
          <cell r="E91" t="str">
            <v>Female</v>
          </cell>
          <cell r="F91" t="str">
            <v>White</v>
          </cell>
          <cell r="H91" t="str">
            <v>Bachelors</v>
          </cell>
          <cell r="J91">
            <v>17</v>
          </cell>
          <cell r="K91" t="str">
            <v>Social Studies</v>
          </cell>
          <cell r="M91" t="str">
            <v>10,11</v>
          </cell>
          <cell r="O91">
            <v>20</v>
          </cell>
          <cell r="P91">
            <v>10</v>
          </cell>
          <cell r="Q91" t="str">
            <v>We have shared digital devices in the classroom.,We have one-to-one digital devices in the classroom.,We have scheduled one-to-one access to digital devices in the classroom. (e.g., a cart of laptop computers is available for our classroom twice a week),We have scheduled one-to-one access in another location (computer lab, media center, etc.)</v>
          </cell>
          <cell r="R91">
            <v>0</v>
          </cell>
          <cell r="S91">
            <v>1</v>
          </cell>
          <cell r="T91">
            <v>4</v>
          </cell>
          <cell r="U91">
            <v>5</v>
          </cell>
          <cell r="V91">
            <v>5</v>
          </cell>
          <cell r="W91">
            <v>5</v>
          </cell>
          <cell r="X91">
            <v>5</v>
          </cell>
          <cell r="Y91">
            <v>5</v>
          </cell>
          <cell r="Z91">
            <v>5</v>
          </cell>
          <cell r="AA91">
            <v>1</v>
          </cell>
          <cell r="AB91">
            <v>3</v>
          </cell>
          <cell r="AC91">
            <v>4</v>
          </cell>
          <cell r="AD91">
            <v>3</v>
          </cell>
          <cell r="AE91">
            <v>4</v>
          </cell>
          <cell r="AF91">
            <v>4</v>
          </cell>
          <cell r="AG91">
            <v>3</v>
          </cell>
          <cell r="AH91">
            <v>3</v>
          </cell>
          <cell r="AI91">
            <v>4</v>
          </cell>
          <cell r="AJ91">
            <v>3</v>
          </cell>
          <cell r="AK91">
            <v>3</v>
          </cell>
          <cell r="AL91">
            <v>5</v>
          </cell>
          <cell r="AM91">
            <v>4</v>
          </cell>
          <cell r="AN91">
            <v>4</v>
          </cell>
          <cell r="AO91">
            <v>4</v>
          </cell>
          <cell r="AP91">
            <v>4</v>
          </cell>
          <cell r="AQ91">
            <v>4</v>
          </cell>
          <cell r="AR91">
            <v>3</v>
          </cell>
          <cell r="AS91">
            <v>5</v>
          </cell>
          <cell r="AT91">
            <v>4</v>
          </cell>
          <cell r="AU91">
            <v>4</v>
          </cell>
          <cell r="AV91">
            <v>4</v>
          </cell>
          <cell r="AW91">
            <v>5</v>
          </cell>
          <cell r="AX91">
            <v>3</v>
          </cell>
          <cell r="AY91">
            <v>3</v>
          </cell>
          <cell r="AZ91">
            <v>3</v>
          </cell>
          <cell r="BA91">
            <v>3</v>
          </cell>
          <cell r="BB91">
            <v>2</v>
          </cell>
          <cell r="BC91">
            <v>4</v>
          </cell>
          <cell r="BD91">
            <v>4</v>
          </cell>
          <cell r="BE91">
            <v>3</v>
          </cell>
          <cell r="BF91">
            <v>3</v>
          </cell>
          <cell r="BG91">
            <v>5</v>
          </cell>
          <cell r="BH91">
            <v>4</v>
          </cell>
          <cell r="BI91">
            <v>4</v>
          </cell>
          <cell r="BJ91">
            <v>5</v>
          </cell>
          <cell r="BK91">
            <v>3</v>
          </cell>
          <cell r="BL91">
            <v>5</v>
          </cell>
          <cell r="BM91">
            <v>5</v>
          </cell>
          <cell r="BN91">
            <v>1</v>
          </cell>
          <cell r="BO91">
            <v>4</v>
          </cell>
          <cell r="BP91">
            <v>4</v>
          </cell>
          <cell r="BQ91">
            <v>3</v>
          </cell>
          <cell r="BR91">
            <v>5</v>
          </cell>
          <cell r="BS91">
            <v>2</v>
          </cell>
          <cell r="BT91">
            <v>3</v>
          </cell>
          <cell r="BU91">
            <v>5</v>
          </cell>
          <cell r="BV91">
            <v>6</v>
          </cell>
          <cell r="BW91">
            <v>4</v>
          </cell>
          <cell r="BX91">
            <v>4</v>
          </cell>
          <cell r="BY91">
            <v>5</v>
          </cell>
          <cell r="BZ91">
            <v>2</v>
          </cell>
          <cell r="CA91">
            <v>1</v>
          </cell>
          <cell r="CB91">
            <v>1</v>
          </cell>
          <cell r="CC91">
            <v>6</v>
          </cell>
          <cell r="CD91">
            <v>3</v>
          </cell>
          <cell r="CE91">
            <v>1</v>
          </cell>
          <cell r="CF91">
            <v>1</v>
          </cell>
          <cell r="CG91">
            <v>2</v>
          </cell>
          <cell r="CH91">
            <v>2</v>
          </cell>
          <cell r="CI91">
            <v>2</v>
          </cell>
          <cell r="CJ91">
            <v>2</v>
          </cell>
          <cell r="CK91">
            <v>2</v>
          </cell>
          <cell r="CL91">
            <v>4</v>
          </cell>
          <cell r="CM91">
            <v>4</v>
          </cell>
          <cell r="CN91">
            <v>4</v>
          </cell>
          <cell r="CO91">
            <v>5</v>
          </cell>
          <cell r="CP91">
            <v>5</v>
          </cell>
          <cell r="CQ91">
            <v>6</v>
          </cell>
          <cell r="CR91">
            <v>6</v>
          </cell>
          <cell r="CS91">
            <v>4</v>
          </cell>
          <cell r="CT91">
            <v>5</v>
          </cell>
          <cell r="CU91">
            <v>2</v>
          </cell>
          <cell r="CV91">
            <v>6</v>
          </cell>
          <cell r="CW91">
            <v>6</v>
          </cell>
          <cell r="CX91">
            <v>6</v>
          </cell>
          <cell r="CY91">
            <v>1</v>
          </cell>
          <cell r="CZ91">
            <v>1</v>
          </cell>
          <cell r="DA91">
            <v>1</v>
          </cell>
          <cell r="DB91">
            <v>6</v>
          </cell>
          <cell r="DC91">
            <v>2</v>
          </cell>
          <cell r="DD91">
            <v>1</v>
          </cell>
          <cell r="DE91">
            <v>4</v>
          </cell>
          <cell r="DF91">
            <v>1</v>
          </cell>
          <cell r="DG91">
            <v>1</v>
          </cell>
          <cell r="DH91">
            <v>2</v>
          </cell>
          <cell r="DI91">
            <v>3</v>
          </cell>
          <cell r="DJ91">
            <v>3</v>
          </cell>
          <cell r="DK91">
            <v>1</v>
          </cell>
          <cell r="DL91">
            <v>1</v>
          </cell>
          <cell r="DM91">
            <v>2</v>
          </cell>
          <cell r="DN91">
            <v>2</v>
          </cell>
          <cell r="DO91">
            <v>2</v>
          </cell>
          <cell r="DP91">
            <v>2</v>
          </cell>
          <cell r="DQ91">
            <v>2</v>
          </cell>
          <cell r="DR91">
            <v>4</v>
          </cell>
          <cell r="DS91">
            <v>3</v>
          </cell>
          <cell r="DT91">
            <v>4</v>
          </cell>
          <cell r="DU91">
            <v>5</v>
          </cell>
          <cell r="DV91">
            <v>5</v>
          </cell>
          <cell r="DW91">
            <v>6</v>
          </cell>
          <cell r="DX91">
            <v>6</v>
          </cell>
          <cell r="DY91">
            <v>4</v>
          </cell>
          <cell r="DZ91">
            <v>5</v>
          </cell>
          <cell r="EA91">
            <v>2</v>
          </cell>
          <cell r="EB91">
            <v>1</v>
          </cell>
          <cell r="EC91">
            <v>2</v>
          </cell>
          <cell r="ED91">
            <v>6</v>
          </cell>
          <cell r="EE91">
            <v>1</v>
          </cell>
          <cell r="EF91">
            <v>1</v>
          </cell>
          <cell r="EG91">
            <v>1</v>
          </cell>
          <cell r="EH91">
            <v>1</v>
          </cell>
          <cell r="EI91">
            <v>2</v>
          </cell>
          <cell r="EJ91">
            <v>1</v>
          </cell>
          <cell r="EK91">
            <v>5</v>
          </cell>
          <cell r="EL91">
            <v>4</v>
          </cell>
          <cell r="EM91">
            <v>4</v>
          </cell>
          <cell r="EN91">
            <v>4</v>
          </cell>
          <cell r="EO91">
            <v>4</v>
          </cell>
          <cell r="EP91">
            <v>3</v>
          </cell>
          <cell r="EQ91">
            <v>4</v>
          </cell>
          <cell r="ER91">
            <v>4</v>
          </cell>
          <cell r="ES91">
            <v>4</v>
          </cell>
          <cell r="ET91">
            <v>4</v>
          </cell>
          <cell r="EU91">
            <v>4</v>
          </cell>
          <cell r="EV91">
            <v>4</v>
          </cell>
          <cell r="EW91">
            <v>4</v>
          </cell>
          <cell r="EX91">
            <v>4</v>
          </cell>
          <cell r="EY91">
            <v>4</v>
          </cell>
          <cell r="EZ91">
            <v>4</v>
          </cell>
          <cell r="FA91">
            <v>6</v>
          </cell>
          <cell r="FB91">
            <v>5</v>
          </cell>
          <cell r="FC91">
            <v>6</v>
          </cell>
          <cell r="FD91">
            <v>5</v>
          </cell>
          <cell r="FE91">
            <v>2</v>
          </cell>
          <cell r="FF91">
            <v>3</v>
          </cell>
          <cell r="FG91">
            <v>3</v>
          </cell>
          <cell r="FH91">
            <v>6</v>
          </cell>
          <cell r="FI91">
            <v>6</v>
          </cell>
          <cell r="FJ91">
            <v>4</v>
          </cell>
          <cell r="FK91">
            <v>1</v>
          </cell>
          <cell r="FL91">
            <v>5</v>
          </cell>
          <cell r="FM91">
            <v>2</v>
          </cell>
          <cell r="FN91">
            <v>6</v>
          </cell>
          <cell r="FO91">
            <v>3</v>
          </cell>
          <cell r="FP91">
            <v>6</v>
          </cell>
          <cell r="FQ91">
            <v>6</v>
          </cell>
          <cell r="FR91">
            <v>6</v>
          </cell>
          <cell r="FS91">
            <v>6</v>
          </cell>
          <cell r="FT91">
            <v>6</v>
          </cell>
          <cell r="FU91">
            <v>6</v>
          </cell>
          <cell r="FV91">
            <v>6</v>
          </cell>
          <cell r="FW91">
            <v>6</v>
          </cell>
          <cell r="FX91">
            <v>4</v>
          </cell>
          <cell r="FY91">
            <v>3</v>
          </cell>
          <cell r="FZ91">
            <v>3</v>
          </cell>
          <cell r="GA91">
            <v>3</v>
          </cell>
          <cell r="GB91">
            <v>3</v>
          </cell>
          <cell r="GC91">
            <v>3</v>
          </cell>
          <cell r="GD91">
            <v>3</v>
          </cell>
          <cell r="GE91">
            <v>4</v>
          </cell>
          <cell r="GF91">
            <v>5</v>
          </cell>
          <cell r="GG91">
            <v>6</v>
          </cell>
          <cell r="GH91">
            <v>6</v>
          </cell>
          <cell r="GI91">
            <v>6</v>
          </cell>
          <cell r="GJ91">
            <v>6</v>
          </cell>
          <cell r="GK91">
            <v>6</v>
          </cell>
          <cell r="GL91">
            <v>3</v>
          </cell>
          <cell r="GM91">
            <v>3</v>
          </cell>
          <cell r="GN91">
            <v>5</v>
          </cell>
          <cell r="GO91">
            <v>6</v>
          </cell>
          <cell r="GP91">
            <v>3</v>
          </cell>
          <cell r="GQ91">
            <v>1</v>
          </cell>
          <cell r="GR91">
            <v>1</v>
          </cell>
          <cell r="GS91">
            <v>1</v>
          </cell>
          <cell r="GT91">
            <v>6</v>
          </cell>
          <cell r="GU91">
            <v>3</v>
          </cell>
          <cell r="GV91">
            <v>6</v>
          </cell>
        </row>
        <row r="92">
          <cell r="A92" t="str">
            <v>Mozell Courtney</v>
          </cell>
          <cell r="B92" t="str">
            <v>McKinley</v>
          </cell>
          <cell r="C92">
            <v>41212</v>
          </cell>
          <cell r="D92">
            <v>41214</v>
          </cell>
          <cell r="E92" t="str">
            <v>Female</v>
          </cell>
          <cell r="F92" t="str">
            <v>White</v>
          </cell>
          <cell r="H92" t="str">
            <v>Masters</v>
          </cell>
          <cell r="J92">
            <v>32</v>
          </cell>
          <cell r="K92" t="str">
            <v>Social Studies</v>
          </cell>
          <cell r="M92" t="str">
            <v>11,12</v>
          </cell>
          <cell r="O92">
            <v>23</v>
          </cell>
          <cell r="P92">
            <v>17</v>
          </cell>
          <cell r="Q92" t="str">
            <v>We have one-to-one digital devices in the classroom.</v>
          </cell>
          <cell r="R92">
            <v>0</v>
          </cell>
          <cell r="S92">
            <v>3</v>
          </cell>
          <cell r="T92">
            <v>5</v>
          </cell>
          <cell r="U92">
            <v>5</v>
          </cell>
          <cell r="V92">
            <v>5</v>
          </cell>
          <cell r="W92">
            <v>5</v>
          </cell>
          <cell r="X92">
            <v>5</v>
          </cell>
          <cell r="Y92">
            <v>5</v>
          </cell>
          <cell r="Z92">
            <v>5</v>
          </cell>
          <cell r="AA92">
            <v>1</v>
          </cell>
          <cell r="AB92">
            <v>4</v>
          </cell>
          <cell r="AC92">
            <v>1</v>
          </cell>
          <cell r="AD92">
            <v>1</v>
          </cell>
          <cell r="AE92">
            <v>3</v>
          </cell>
          <cell r="AF92">
            <v>3</v>
          </cell>
          <cell r="AG92">
            <v>1</v>
          </cell>
          <cell r="AH92">
            <v>1</v>
          </cell>
          <cell r="AI92">
            <v>3</v>
          </cell>
          <cell r="AJ92">
            <v>1</v>
          </cell>
          <cell r="AK92">
            <v>3</v>
          </cell>
          <cell r="AL92">
            <v>5</v>
          </cell>
          <cell r="AM92">
            <v>5</v>
          </cell>
          <cell r="AN92">
            <v>5</v>
          </cell>
          <cell r="AO92">
            <v>5</v>
          </cell>
          <cell r="AP92">
            <v>5</v>
          </cell>
          <cell r="AQ92">
            <v>5</v>
          </cell>
          <cell r="AR92">
            <v>4</v>
          </cell>
          <cell r="AS92">
            <v>5</v>
          </cell>
          <cell r="AT92">
            <v>5</v>
          </cell>
          <cell r="AU92">
            <v>5</v>
          </cell>
          <cell r="AV92">
            <v>5</v>
          </cell>
          <cell r="AW92">
            <v>5</v>
          </cell>
          <cell r="AX92">
            <v>4</v>
          </cell>
          <cell r="AY92">
            <v>5</v>
          </cell>
          <cell r="AZ92">
            <v>5</v>
          </cell>
          <cell r="BA92">
            <v>4</v>
          </cell>
          <cell r="BB92">
            <v>3</v>
          </cell>
          <cell r="BC92">
            <v>4</v>
          </cell>
          <cell r="BD92">
            <v>2</v>
          </cell>
          <cell r="BE92">
            <v>3</v>
          </cell>
          <cell r="BF92">
            <v>4</v>
          </cell>
          <cell r="BG92">
            <v>5</v>
          </cell>
          <cell r="BH92">
            <v>5</v>
          </cell>
          <cell r="BI92">
            <v>2</v>
          </cell>
          <cell r="BJ92">
            <v>4</v>
          </cell>
          <cell r="BK92">
            <v>2</v>
          </cell>
          <cell r="BL92">
            <v>4</v>
          </cell>
          <cell r="BM92">
            <v>2</v>
          </cell>
          <cell r="BN92">
            <v>1</v>
          </cell>
          <cell r="BO92">
            <v>1</v>
          </cell>
          <cell r="BP92">
            <v>5</v>
          </cell>
          <cell r="BQ92">
            <v>1</v>
          </cell>
          <cell r="BR92">
            <v>3</v>
          </cell>
          <cell r="BS92">
            <v>3</v>
          </cell>
          <cell r="BT92">
            <v>1</v>
          </cell>
          <cell r="BU92">
            <v>3</v>
          </cell>
          <cell r="BV92">
            <v>3</v>
          </cell>
          <cell r="BW92">
            <v>1</v>
          </cell>
          <cell r="BX92">
            <v>1</v>
          </cell>
          <cell r="BY92">
            <v>5</v>
          </cell>
          <cell r="BZ92">
            <v>1</v>
          </cell>
          <cell r="CA92">
            <v>1</v>
          </cell>
          <cell r="CB92">
            <v>1</v>
          </cell>
          <cell r="CC92">
            <v>3</v>
          </cell>
          <cell r="CD92">
            <v>1</v>
          </cell>
          <cell r="CE92">
            <v>1</v>
          </cell>
          <cell r="CF92">
            <v>1</v>
          </cell>
          <cell r="CG92">
            <v>3</v>
          </cell>
          <cell r="CH92">
            <v>2</v>
          </cell>
          <cell r="CI92">
            <v>2</v>
          </cell>
          <cell r="CJ92">
            <v>1</v>
          </cell>
          <cell r="CK92">
            <v>2</v>
          </cell>
          <cell r="CL92">
            <v>1</v>
          </cell>
          <cell r="CM92">
            <v>1</v>
          </cell>
          <cell r="CN92">
            <v>1</v>
          </cell>
          <cell r="CO92">
            <v>1</v>
          </cell>
          <cell r="CP92">
            <v>1</v>
          </cell>
          <cell r="CQ92">
            <v>3</v>
          </cell>
          <cell r="CR92">
            <v>6</v>
          </cell>
          <cell r="CS92">
            <v>1</v>
          </cell>
          <cell r="CT92">
            <v>3</v>
          </cell>
          <cell r="CU92">
            <v>1</v>
          </cell>
          <cell r="CV92">
            <v>1</v>
          </cell>
          <cell r="CW92">
            <v>5</v>
          </cell>
          <cell r="CX92">
            <v>6</v>
          </cell>
          <cell r="CY92">
            <v>1</v>
          </cell>
          <cell r="CZ92">
            <v>1</v>
          </cell>
          <cell r="DA92">
            <v>2</v>
          </cell>
          <cell r="DB92">
            <v>6</v>
          </cell>
          <cell r="DC92">
            <v>2</v>
          </cell>
          <cell r="DD92">
            <v>1</v>
          </cell>
          <cell r="DE92">
            <v>1</v>
          </cell>
          <cell r="DF92">
            <v>1</v>
          </cell>
          <cell r="DG92">
            <v>1</v>
          </cell>
          <cell r="DH92">
            <v>1</v>
          </cell>
          <cell r="DI92">
            <v>3</v>
          </cell>
          <cell r="DJ92">
            <v>1</v>
          </cell>
          <cell r="DK92">
            <v>1</v>
          </cell>
          <cell r="DL92">
            <v>1</v>
          </cell>
          <cell r="DM92">
            <v>3</v>
          </cell>
          <cell r="DN92">
            <v>2</v>
          </cell>
          <cell r="DO92">
            <v>2</v>
          </cell>
          <cell r="DP92">
            <v>1</v>
          </cell>
          <cell r="DQ92">
            <v>2</v>
          </cell>
          <cell r="DR92">
            <v>1</v>
          </cell>
          <cell r="DS92">
            <v>1</v>
          </cell>
          <cell r="DT92">
            <v>1</v>
          </cell>
          <cell r="DU92">
            <v>1</v>
          </cell>
          <cell r="DV92">
            <v>1</v>
          </cell>
          <cell r="DW92">
            <v>3</v>
          </cell>
          <cell r="DX92">
            <v>3</v>
          </cell>
          <cell r="DY92">
            <v>1</v>
          </cell>
          <cell r="DZ92">
            <v>3</v>
          </cell>
          <cell r="EA92">
            <v>1</v>
          </cell>
          <cell r="EB92">
            <v>1</v>
          </cell>
          <cell r="EC92">
            <v>1</v>
          </cell>
          <cell r="ED92">
            <v>3</v>
          </cell>
          <cell r="EE92">
            <v>1</v>
          </cell>
          <cell r="EF92">
            <v>1</v>
          </cell>
          <cell r="EG92">
            <v>2</v>
          </cell>
          <cell r="EH92">
            <v>6</v>
          </cell>
          <cell r="EI92">
            <v>2</v>
          </cell>
          <cell r="EJ92">
            <v>1</v>
          </cell>
          <cell r="EK92">
            <v>6</v>
          </cell>
          <cell r="EL92">
            <v>1</v>
          </cell>
          <cell r="EM92">
            <v>1</v>
          </cell>
          <cell r="EN92">
            <v>1</v>
          </cell>
          <cell r="EO92">
            <v>6</v>
          </cell>
          <cell r="EP92">
            <v>1</v>
          </cell>
          <cell r="EQ92">
            <v>1</v>
          </cell>
          <cell r="ER92">
            <v>1</v>
          </cell>
          <cell r="ES92">
            <v>2</v>
          </cell>
          <cell r="ET92">
            <v>2</v>
          </cell>
          <cell r="EU92">
            <v>2</v>
          </cell>
          <cell r="EV92">
            <v>1</v>
          </cell>
          <cell r="EW92">
            <v>2</v>
          </cell>
          <cell r="EX92">
            <v>2</v>
          </cell>
          <cell r="EY92">
            <v>1</v>
          </cell>
          <cell r="EZ92">
            <v>1</v>
          </cell>
          <cell r="FA92">
            <v>1</v>
          </cell>
          <cell r="FB92">
            <v>1</v>
          </cell>
          <cell r="FC92">
            <v>5</v>
          </cell>
          <cell r="FD92">
            <v>6</v>
          </cell>
          <cell r="FE92">
            <v>1</v>
          </cell>
          <cell r="FF92">
            <v>1</v>
          </cell>
          <cell r="FG92">
            <v>1</v>
          </cell>
          <cell r="FH92">
            <v>6</v>
          </cell>
          <cell r="FI92">
            <v>5</v>
          </cell>
          <cell r="FJ92">
            <v>6</v>
          </cell>
          <cell r="FK92">
            <v>1</v>
          </cell>
          <cell r="FL92">
            <v>2</v>
          </cell>
          <cell r="FM92">
            <v>1</v>
          </cell>
          <cell r="FN92">
            <v>6</v>
          </cell>
          <cell r="FO92">
            <v>6</v>
          </cell>
          <cell r="FP92">
            <v>1</v>
          </cell>
          <cell r="FQ92">
            <v>5</v>
          </cell>
          <cell r="FR92">
            <v>1</v>
          </cell>
          <cell r="FS92">
            <v>1</v>
          </cell>
          <cell r="FT92">
            <v>1</v>
          </cell>
          <cell r="FU92">
            <v>6</v>
          </cell>
          <cell r="FV92">
            <v>1</v>
          </cell>
          <cell r="FW92">
            <v>1</v>
          </cell>
          <cell r="FX92">
            <v>1</v>
          </cell>
          <cell r="FY92">
            <v>2</v>
          </cell>
          <cell r="FZ92">
            <v>2</v>
          </cell>
          <cell r="GA92">
            <v>2</v>
          </cell>
          <cell r="GB92">
            <v>1</v>
          </cell>
          <cell r="GC92">
            <v>2</v>
          </cell>
          <cell r="GD92">
            <v>1</v>
          </cell>
          <cell r="GE92">
            <v>1</v>
          </cell>
          <cell r="GF92">
            <v>1</v>
          </cell>
          <cell r="GG92">
            <v>1</v>
          </cell>
          <cell r="GH92">
            <v>1</v>
          </cell>
          <cell r="GI92">
            <v>5</v>
          </cell>
          <cell r="GJ92">
            <v>6</v>
          </cell>
          <cell r="GK92">
            <v>1</v>
          </cell>
          <cell r="GL92">
            <v>1</v>
          </cell>
          <cell r="GM92">
            <v>1</v>
          </cell>
          <cell r="GN92">
            <v>1</v>
          </cell>
          <cell r="GO92">
            <v>6</v>
          </cell>
          <cell r="GP92">
            <v>6</v>
          </cell>
          <cell r="GQ92">
            <v>1</v>
          </cell>
          <cell r="GR92">
            <v>2</v>
          </cell>
          <cell r="GS92">
            <v>1</v>
          </cell>
          <cell r="GT92">
            <v>6</v>
          </cell>
          <cell r="GU92">
            <v>6</v>
          </cell>
          <cell r="GV92">
            <v>5</v>
          </cell>
        </row>
        <row r="93">
          <cell r="A93" t="str">
            <v>Kamala Cass</v>
          </cell>
          <cell r="B93" t="str">
            <v>McKinley</v>
          </cell>
          <cell r="C93">
            <v>41206</v>
          </cell>
          <cell r="D93">
            <v>41206</v>
          </cell>
          <cell r="E93" t="str">
            <v>Female</v>
          </cell>
          <cell r="F93" t="str">
            <v>White</v>
          </cell>
          <cell r="H93" t="str">
            <v>Bachelors</v>
          </cell>
          <cell r="J93">
            <v>7</v>
          </cell>
          <cell r="K93" t="str">
            <v>Other (please explain)</v>
          </cell>
          <cell r="L93" t="str">
            <v>Special Education</v>
          </cell>
          <cell r="M93" t="str">
            <v>9,10,11,12</v>
          </cell>
          <cell r="O93">
            <v>6</v>
          </cell>
          <cell r="P93">
            <v>7</v>
          </cell>
          <cell r="Q93" t="str">
            <v>We have one-to-one digital devices in the classroom.</v>
          </cell>
          <cell r="R93">
            <v>1</v>
          </cell>
          <cell r="S93">
            <v>0</v>
          </cell>
          <cell r="T93">
            <v>5</v>
          </cell>
          <cell r="U93">
            <v>5</v>
          </cell>
          <cell r="V93">
            <v>5</v>
          </cell>
          <cell r="W93">
            <v>5</v>
          </cell>
          <cell r="X93">
            <v>5</v>
          </cell>
          <cell r="Y93">
            <v>5</v>
          </cell>
          <cell r="Z93">
            <v>5</v>
          </cell>
          <cell r="AA93">
            <v>3</v>
          </cell>
          <cell r="AB93">
            <v>4</v>
          </cell>
          <cell r="AC93">
            <v>3</v>
          </cell>
          <cell r="AD93">
            <v>2</v>
          </cell>
          <cell r="AE93">
            <v>4</v>
          </cell>
          <cell r="AF93">
            <v>4</v>
          </cell>
          <cell r="AG93">
            <v>2</v>
          </cell>
          <cell r="AH93">
            <v>3</v>
          </cell>
          <cell r="AI93">
            <v>3</v>
          </cell>
          <cell r="AJ93">
            <v>3</v>
          </cell>
          <cell r="AK93">
            <v>3</v>
          </cell>
          <cell r="AL93">
            <v>5</v>
          </cell>
          <cell r="AM93">
            <v>4</v>
          </cell>
          <cell r="AN93">
            <v>4</v>
          </cell>
          <cell r="AO93">
            <v>4</v>
          </cell>
          <cell r="AP93">
            <v>4</v>
          </cell>
          <cell r="AQ93">
            <v>2</v>
          </cell>
          <cell r="AR93">
            <v>3</v>
          </cell>
          <cell r="AS93">
            <v>4</v>
          </cell>
          <cell r="AT93">
            <v>4</v>
          </cell>
          <cell r="AU93">
            <v>4</v>
          </cell>
          <cell r="AV93">
            <v>4</v>
          </cell>
          <cell r="AW93">
            <v>4</v>
          </cell>
          <cell r="AX93">
            <v>4</v>
          </cell>
          <cell r="AY93">
            <v>5</v>
          </cell>
          <cell r="AZ93">
            <v>4</v>
          </cell>
          <cell r="BA93">
            <v>4</v>
          </cell>
          <cell r="BB93">
            <v>4</v>
          </cell>
          <cell r="BC93">
            <v>4</v>
          </cell>
          <cell r="BD93">
            <v>3</v>
          </cell>
          <cell r="BE93">
            <v>4</v>
          </cell>
          <cell r="BF93">
            <v>4</v>
          </cell>
          <cell r="BG93">
            <v>4</v>
          </cell>
          <cell r="BH93">
            <v>3</v>
          </cell>
          <cell r="BI93">
            <v>4</v>
          </cell>
          <cell r="BJ93">
            <v>2</v>
          </cell>
          <cell r="BK93">
            <v>2</v>
          </cell>
          <cell r="BL93">
            <v>2</v>
          </cell>
          <cell r="BM93">
            <v>4</v>
          </cell>
          <cell r="BN93">
            <v>4</v>
          </cell>
          <cell r="BO93">
            <v>4</v>
          </cell>
          <cell r="BP93">
            <v>3</v>
          </cell>
          <cell r="BQ93">
            <v>2</v>
          </cell>
          <cell r="BR93">
            <v>2</v>
          </cell>
          <cell r="BS93">
            <v>2</v>
          </cell>
          <cell r="BT93">
            <v>1</v>
          </cell>
          <cell r="BU93">
            <v>2</v>
          </cell>
          <cell r="BV93">
            <v>1</v>
          </cell>
          <cell r="BW93">
            <v>1</v>
          </cell>
          <cell r="BX93">
            <v>1</v>
          </cell>
          <cell r="BY93">
            <v>6</v>
          </cell>
          <cell r="BZ93">
            <v>2</v>
          </cell>
          <cell r="CA93">
            <v>2</v>
          </cell>
          <cell r="CB93">
            <v>1</v>
          </cell>
          <cell r="CC93">
            <v>5</v>
          </cell>
          <cell r="CD93">
            <v>2</v>
          </cell>
          <cell r="CE93">
            <v>1</v>
          </cell>
          <cell r="CF93">
            <v>2</v>
          </cell>
          <cell r="CG93">
            <v>1</v>
          </cell>
          <cell r="CH93">
            <v>1</v>
          </cell>
          <cell r="CI93">
            <v>2</v>
          </cell>
          <cell r="CJ93">
            <v>1</v>
          </cell>
          <cell r="CK93">
            <v>1</v>
          </cell>
          <cell r="CL93">
            <v>2</v>
          </cell>
          <cell r="CM93">
            <v>1</v>
          </cell>
          <cell r="CN93">
            <v>1</v>
          </cell>
          <cell r="CO93">
            <v>2</v>
          </cell>
          <cell r="CP93">
            <v>2</v>
          </cell>
          <cell r="CQ93">
            <v>6</v>
          </cell>
          <cell r="CR93">
            <v>6</v>
          </cell>
          <cell r="CS93">
            <v>2</v>
          </cell>
          <cell r="CT93">
            <v>6</v>
          </cell>
          <cell r="CU93">
            <v>2</v>
          </cell>
          <cell r="CV93">
            <v>6</v>
          </cell>
          <cell r="CW93">
            <v>6</v>
          </cell>
          <cell r="CX93">
            <v>6</v>
          </cell>
          <cell r="CY93">
            <v>1</v>
          </cell>
          <cell r="CZ93">
            <v>3</v>
          </cell>
          <cell r="DA93">
            <v>2</v>
          </cell>
          <cell r="DB93">
            <v>6</v>
          </cell>
          <cell r="DC93">
            <v>4</v>
          </cell>
          <cell r="DD93">
            <v>2</v>
          </cell>
          <cell r="DE93">
            <v>5</v>
          </cell>
          <cell r="DF93">
            <v>1</v>
          </cell>
          <cell r="DG93">
            <v>1</v>
          </cell>
          <cell r="DH93">
            <v>1</v>
          </cell>
          <cell r="DI93">
            <v>4</v>
          </cell>
          <cell r="DJ93">
            <v>1</v>
          </cell>
          <cell r="DK93">
            <v>1</v>
          </cell>
          <cell r="DL93">
            <v>2</v>
          </cell>
          <cell r="DM93">
            <v>1</v>
          </cell>
          <cell r="DN93">
            <v>1</v>
          </cell>
          <cell r="DO93">
            <v>2</v>
          </cell>
          <cell r="DP93">
            <v>1</v>
          </cell>
          <cell r="DQ93">
            <v>1</v>
          </cell>
          <cell r="DR93">
            <v>2</v>
          </cell>
          <cell r="DS93">
            <v>1</v>
          </cell>
          <cell r="DT93">
            <v>1</v>
          </cell>
          <cell r="DU93">
            <v>1</v>
          </cell>
          <cell r="DV93">
            <v>1</v>
          </cell>
          <cell r="DW93">
            <v>6</v>
          </cell>
          <cell r="DX93">
            <v>6</v>
          </cell>
          <cell r="DY93">
            <v>1</v>
          </cell>
          <cell r="DZ93">
            <v>6</v>
          </cell>
          <cell r="EA93">
            <v>4</v>
          </cell>
          <cell r="EB93">
            <v>1</v>
          </cell>
          <cell r="EC93">
            <v>3</v>
          </cell>
          <cell r="ED93">
            <v>6</v>
          </cell>
          <cell r="EE93">
            <v>3</v>
          </cell>
          <cell r="EF93">
            <v>2</v>
          </cell>
          <cell r="EG93">
            <v>2</v>
          </cell>
          <cell r="EH93">
            <v>2</v>
          </cell>
          <cell r="EI93">
            <v>3</v>
          </cell>
          <cell r="EJ93">
            <v>2</v>
          </cell>
          <cell r="EK93">
            <v>6</v>
          </cell>
          <cell r="EL93">
            <v>4</v>
          </cell>
          <cell r="EM93">
            <v>4</v>
          </cell>
          <cell r="EN93">
            <v>4</v>
          </cell>
          <cell r="EO93">
            <v>6</v>
          </cell>
          <cell r="EP93">
            <v>5</v>
          </cell>
          <cell r="EQ93">
            <v>4</v>
          </cell>
          <cell r="ER93">
            <v>4</v>
          </cell>
          <cell r="ES93">
            <v>2</v>
          </cell>
          <cell r="ET93">
            <v>4</v>
          </cell>
          <cell r="EU93">
            <v>4</v>
          </cell>
          <cell r="EV93">
            <v>4</v>
          </cell>
          <cell r="EW93">
            <v>3</v>
          </cell>
          <cell r="EX93">
            <v>5</v>
          </cell>
          <cell r="EY93">
            <v>4</v>
          </cell>
          <cell r="EZ93">
            <v>2</v>
          </cell>
          <cell r="FA93">
            <v>4</v>
          </cell>
          <cell r="FB93">
            <v>4</v>
          </cell>
          <cell r="FC93">
            <v>6</v>
          </cell>
          <cell r="FD93">
            <v>6</v>
          </cell>
          <cell r="FE93">
            <v>4</v>
          </cell>
          <cell r="FF93">
            <v>4</v>
          </cell>
          <cell r="FG93">
            <v>4</v>
          </cell>
          <cell r="FH93">
            <v>6</v>
          </cell>
          <cell r="FI93">
            <v>5</v>
          </cell>
          <cell r="FJ93">
            <v>6</v>
          </cell>
          <cell r="FK93">
            <v>4</v>
          </cell>
          <cell r="FL93">
            <v>4</v>
          </cell>
          <cell r="FM93">
            <v>4</v>
          </cell>
          <cell r="FN93">
            <v>4</v>
          </cell>
          <cell r="FO93">
            <v>4</v>
          </cell>
          <cell r="FP93">
            <v>5</v>
          </cell>
          <cell r="FQ93">
            <v>6</v>
          </cell>
          <cell r="FR93">
            <v>4</v>
          </cell>
          <cell r="FS93">
            <v>3</v>
          </cell>
          <cell r="FT93">
            <v>3</v>
          </cell>
          <cell r="FU93">
            <v>6</v>
          </cell>
          <cell r="FV93">
            <v>5</v>
          </cell>
          <cell r="FW93">
            <v>3</v>
          </cell>
          <cell r="FX93">
            <v>4</v>
          </cell>
          <cell r="FY93">
            <v>2</v>
          </cell>
          <cell r="FZ93">
            <v>4</v>
          </cell>
          <cell r="GA93">
            <v>4</v>
          </cell>
          <cell r="GB93">
            <v>4</v>
          </cell>
          <cell r="GC93">
            <v>3</v>
          </cell>
          <cell r="GD93">
            <v>5</v>
          </cell>
          <cell r="GE93">
            <v>4</v>
          </cell>
          <cell r="GF93">
            <v>2</v>
          </cell>
          <cell r="GG93">
            <v>3</v>
          </cell>
          <cell r="GH93">
            <v>3</v>
          </cell>
          <cell r="GI93">
            <v>6</v>
          </cell>
          <cell r="GJ93">
            <v>6</v>
          </cell>
          <cell r="GK93">
            <v>3</v>
          </cell>
          <cell r="GL93">
            <v>4</v>
          </cell>
          <cell r="GM93">
            <v>4</v>
          </cell>
          <cell r="GN93">
            <v>4</v>
          </cell>
          <cell r="GO93">
            <v>5</v>
          </cell>
          <cell r="GP93">
            <v>6</v>
          </cell>
          <cell r="GQ93">
            <v>4</v>
          </cell>
          <cell r="GR93">
            <v>3</v>
          </cell>
          <cell r="GS93">
            <v>3</v>
          </cell>
          <cell r="GT93">
            <v>3</v>
          </cell>
          <cell r="GU93">
            <v>4</v>
          </cell>
          <cell r="GV93">
            <v>4</v>
          </cell>
        </row>
        <row r="94">
          <cell r="A94" t="str">
            <v>Bari Cupp</v>
          </cell>
          <cell r="B94" t="str">
            <v>McKinley</v>
          </cell>
          <cell r="C94">
            <v>41207</v>
          </cell>
          <cell r="D94">
            <v>41213</v>
          </cell>
          <cell r="E94" t="str">
            <v>Female</v>
          </cell>
          <cell r="F94" t="str">
            <v>Black or African-American</v>
          </cell>
          <cell r="H94" t="str">
            <v>Masters</v>
          </cell>
          <cell r="J94">
            <v>12</v>
          </cell>
          <cell r="K94" t="str">
            <v>English,Reading/Language Arts</v>
          </cell>
          <cell r="M94" t="str">
            <v>11,12</v>
          </cell>
          <cell r="O94">
            <v>25</v>
          </cell>
          <cell r="P94">
            <v>12</v>
          </cell>
          <cell r="Q94" t="str">
            <v>We have one-to-one digital devices in the classroom.</v>
          </cell>
          <cell r="R94">
            <v>0</v>
          </cell>
          <cell r="S94">
            <v>1</v>
          </cell>
          <cell r="T94">
            <v>5</v>
          </cell>
          <cell r="U94">
            <v>5</v>
          </cell>
          <cell r="V94">
            <v>5</v>
          </cell>
          <cell r="W94">
            <v>5</v>
          </cell>
          <cell r="X94">
            <v>5</v>
          </cell>
          <cell r="Y94">
            <v>5</v>
          </cell>
          <cell r="Z94">
            <v>5</v>
          </cell>
          <cell r="AA94">
            <v>2</v>
          </cell>
          <cell r="AB94">
            <v>3</v>
          </cell>
          <cell r="AC94">
            <v>4</v>
          </cell>
          <cell r="AD94">
            <v>3</v>
          </cell>
          <cell r="AE94">
            <v>4</v>
          </cell>
          <cell r="AF94">
            <v>4</v>
          </cell>
          <cell r="AG94">
            <v>2</v>
          </cell>
          <cell r="AH94">
            <v>2</v>
          </cell>
          <cell r="AI94">
            <v>5</v>
          </cell>
          <cell r="AJ94">
            <v>5</v>
          </cell>
          <cell r="AK94">
            <v>3</v>
          </cell>
          <cell r="AL94">
            <v>4</v>
          </cell>
          <cell r="AM94">
            <v>3</v>
          </cell>
          <cell r="AN94">
            <v>4</v>
          </cell>
          <cell r="AO94">
            <v>3</v>
          </cell>
          <cell r="AP94">
            <v>4</v>
          </cell>
          <cell r="AQ94">
            <v>4</v>
          </cell>
          <cell r="AR94">
            <v>4</v>
          </cell>
          <cell r="AS94">
            <v>4</v>
          </cell>
          <cell r="AT94">
            <v>4</v>
          </cell>
          <cell r="AU94">
            <v>4</v>
          </cell>
          <cell r="AV94">
            <v>4</v>
          </cell>
          <cell r="AW94">
            <v>3</v>
          </cell>
          <cell r="AX94">
            <v>4</v>
          </cell>
          <cell r="AY94">
            <v>5</v>
          </cell>
          <cell r="AZ94">
            <v>4</v>
          </cell>
          <cell r="BA94">
            <v>4</v>
          </cell>
          <cell r="BB94">
            <v>4</v>
          </cell>
          <cell r="BC94">
            <v>4</v>
          </cell>
          <cell r="BD94">
            <v>4</v>
          </cell>
          <cell r="BE94">
            <v>4</v>
          </cell>
          <cell r="BF94">
            <v>5</v>
          </cell>
          <cell r="BG94">
            <v>4</v>
          </cell>
          <cell r="BH94">
            <v>4</v>
          </cell>
          <cell r="BI94">
            <v>3</v>
          </cell>
          <cell r="BJ94">
            <v>4</v>
          </cell>
          <cell r="BK94">
            <v>3</v>
          </cell>
          <cell r="BL94">
            <v>4</v>
          </cell>
          <cell r="BM94">
            <v>4</v>
          </cell>
          <cell r="BN94">
            <v>1</v>
          </cell>
          <cell r="BO94">
            <v>2</v>
          </cell>
          <cell r="BP94">
            <v>4</v>
          </cell>
          <cell r="BQ94">
            <v>3</v>
          </cell>
          <cell r="BR94">
            <v>4</v>
          </cell>
          <cell r="BS94">
            <v>3</v>
          </cell>
          <cell r="BT94">
            <v>2</v>
          </cell>
          <cell r="BU94">
            <v>5</v>
          </cell>
          <cell r="BV94">
            <v>6</v>
          </cell>
          <cell r="BW94">
            <v>5</v>
          </cell>
          <cell r="BX94">
            <v>4</v>
          </cell>
          <cell r="BY94">
            <v>6</v>
          </cell>
          <cell r="BZ94">
            <v>2</v>
          </cell>
          <cell r="CA94">
            <v>1</v>
          </cell>
          <cell r="CB94">
            <v>2</v>
          </cell>
          <cell r="CC94">
            <v>4</v>
          </cell>
          <cell r="CD94">
            <v>2</v>
          </cell>
          <cell r="CE94">
            <v>1</v>
          </cell>
          <cell r="CF94">
            <v>1</v>
          </cell>
          <cell r="CG94">
            <v>1</v>
          </cell>
          <cell r="CH94">
            <v>1</v>
          </cell>
          <cell r="CI94">
            <v>2</v>
          </cell>
          <cell r="CJ94">
            <v>1</v>
          </cell>
          <cell r="CK94">
            <v>1</v>
          </cell>
          <cell r="CL94">
            <v>1</v>
          </cell>
          <cell r="CM94">
            <v>1</v>
          </cell>
          <cell r="CN94">
            <v>1</v>
          </cell>
          <cell r="CO94">
            <v>3</v>
          </cell>
          <cell r="CP94">
            <v>6</v>
          </cell>
          <cell r="CQ94">
            <v>6</v>
          </cell>
          <cell r="CR94">
            <v>6</v>
          </cell>
          <cell r="CS94">
            <v>3</v>
          </cell>
          <cell r="CT94">
            <v>6</v>
          </cell>
          <cell r="CU94">
            <v>1</v>
          </cell>
          <cell r="CV94">
            <v>1</v>
          </cell>
          <cell r="CW94">
            <v>6</v>
          </cell>
          <cell r="CX94">
            <v>6</v>
          </cell>
          <cell r="CY94">
            <v>4</v>
          </cell>
          <cell r="CZ94">
            <v>4</v>
          </cell>
          <cell r="DA94">
            <v>2</v>
          </cell>
          <cell r="DB94">
            <v>6</v>
          </cell>
          <cell r="DC94">
            <v>3</v>
          </cell>
          <cell r="DD94">
            <v>5</v>
          </cell>
          <cell r="DE94">
            <v>6</v>
          </cell>
          <cell r="DF94">
            <v>1</v>
          </cell>
          <cell r="DG94">
            <v>1</v>
          </cell>
          <cell r="DH94">
            <v>1</v>
          </cell>
          <cell r="DI94">
            <v>4</v>
          </cell>
          <cell r="DJ94">
            <v>3</v>
          </cell>
          <cell r="DK94">
            <v>1</v>
          </cell>
          <cell r="DL94">
            <v>1</v>
          </cell>
          <cell r="DM94">
            <v>1</v>
          </cell>
          <cell r="DN94">
            <v>1</v>
          </cell>
          <cell r="DO94">
            <v>2</v>
          </cell>
          <cell r="DP94">
            <v>1</v>
          </cell>
          <cell r="DQ94">
            <v>1</v>
          </cell>
          <cell r="DR94">
            <v>1</v>
          </cell>
          <cell r="DS94">
            <v>1</v>
          </cell>
          <cell r="DT94">
            <v>1</v>
          </cell>
          <cell r="DU94">
            <v>3</v>
          </cell>
          <cell r="DV94">
            <v>4</v>
          </cell>
          <cell r="DW94">
            <v>6</v>
          </cell>
          <cell r="DX94">
            <v>6</v>
          </cell>
          <cell r="DY94">
            <v>3</v>
          </cell>
          <cell r="DZ94">
            <v>6</v>
          </cell>
          <cell r="EA94">
            <v>1</v>
          </cell>
          <cell r="EB94">
            <v>3</v>
          </cell>
          <cell r="EC94">
            <v>3</v>
          </cell>
          <cell r="ED94">
            <v>6</v>
          </cell>
          <cell r="EE94">
            <v>4</v>
          </cell>
          <cell r="EF94">
            <v>4</v>
          </cell>
          <cell r="EG94">
            <v>2</v>
          </cell>
          <cell r="EH94">
            <v>1</v>
          </cell>
          <cell r="EI94">
            <v>4</v>
          </cell>
          <cell r="EJ94">
            <v>3</v>
          </cell>
          <cell r="EK94">
            <v>6</v>
          </cell>
          <cell r="EL94">
            <v>4</v>
          </cell>
          <cell r="EM94">
            <v>1</v>
          </cell>
          <cell r="EN94">
            <v>3</v>
          </cell>
          <cell r="EO94">
            <v>6</v>
          </cell>
          <cell r="EP94">
            <v>5</v>
          </cell>
          <cell r="EQ94">
            <v>1</v>
          </cell>
          <cell r="ER94">
            <v>1</v>
          </cell>
          <cell r="ES94">
            <v>1</v>
          </cell>
          <cell r="ET94">
            <v>1</v>
          </cell>
          <cell r="EU94">
            <v>3</v>
          </cell>
          <cell r="EV94">
            <v>4</v>
          </cell>
          <cell r="EW94">
            <v>1</v>
          </cell>
          <cell r="EX94">
            <v>1</v>
          </cell>
          <cell r="EY94">
            <v>1</v>
          </cell>
          <cell r="EZ94">
            <v>1</v>
          </cell>
          <cell r="FA94">
            <v>3</v>
          </cell>
          <cell r="FB94">
            <v>6</v>
          </cell>
          <cell r="FC94">
            <v>6</v>
          </cell>
          <cell r="FD94">
            <v>6</v>
          </cell>
          <cell r="FE94">
            <v>4</v>
          </cell>
          <cell r="FF94">
            <v>5</v>
          </cell>
          <cell r="FG94">
            <v>4</v>
          </cell>
          <cell r="FH94">
            <v>6</v>
          </cell>
          <cell r="FI94">
            <v>6</v>
          </cell>
          <cell r="FJ94">
            <v>6</v>
          </cell>
          <cell r="FK94">
            <v>4</v>
          </cell>
          <cell r="FL94">
            <v>5</v>
          </cell>
          <cell r="FM94">
            <v>5</v>
          </cell>
          <cell r="FN94">
            <v>6</v>
          </cell>
          <cell r="FO94">
            <v>4</v>
          </cell>
          <cell r="FP94">
            <v>5</v>
          </cell>
          <cell r="FQ94">
            <v>6</v>
          </cell>
          <cell r="FR94">
            <v>4</v>
          </cell>
          <cell r="FS94">
            <v>1</v>
          </cell>
          <cell r="FT94">
            <v>3</v>
          </cell>
          <cell r="FU94">
            <v>6</v>
          </cell>
          <cell r="FV94">
            <v>4</v>
          </cell>
          <cell r="FW94">
            <v>2</v>
          </cell>
          <cell r="FX94">
            <v>1</v>
          </cell>
          <cell r="FY94">
            <v>1</v>
          </cell>
          <cell r="FZ94">
            <v>1</v>
          </cell>
          <cell r="GA94">
            <v>3</v>
          </cell>
          <cell r="GB94">
            <v>4</v>
          </cell>
          <cell r="GC94">
            <v>1</v>
          </cell>
          <cell r="GD94">
            <v>1</v>
          </cell>
          <cell r="GE94">
            <v>1</v>
          </cell>
          <cell r="GF94">
            <v>1</v>
          </cell>
          <cell r="GG94">
            <v>3</v>
          </cell>
          <cell r="GH94">
            <v>6</v>
          </cell>
          <cell r="GI94">
            <v>6</v>
          </cell>
          <cell r="GJ94">
            <v>6</v>
          </cell>
          <cell r="GK94">
            <v>6</v>
          </cell>
          <cell r="GL94">
            <v>6</v>
          </cell>
          <cell r="GM94">
            <v>4</v>
          </cell>
          <cell r="GN94">
            <v>6</v>
          </cell>
          <cell r="GO94">
            <v>6</v>
          </cell>
          <cell r="GP94">
            <v>6</v>
          </cell>
          <cell r="GQ94">
            <v>4</v>
          </cell>
          <cell r="GR94">
            <v>4</v>
          </cell>
          <cell r="GS94">
            <v>4</v>
          </cell>
          <cell r="GT94">
            <v>6</v>
          </cell>
          <cell r="GU94">
            <v>4</v>
          </cell>
          <cell r="GV94">
            <v>4</v>
          </cell>
        </row>
        <row r="95">
          <cell r="A95" t="str">
            <v>Rosalia Geiger</v>
          </cell>
          <cell r="B95" t="str">
            <v>McKinley</v>
          </cell>
          <cell r="C95">
            <v>41219</v>
          </cell>
          <cell r="D95">
            <v>41219</v>
          </cell>
          <cell r="E95" t="str">
            <v>Female</v>
          </cell>
          <cell r="F95" t="str">
            <v>White</v>
          </cell>
          <cell r="H95" t="str">
            <v>Bachelors</v>
          </cell>
          <cell r="J95">
            <v>19</v>
          </cell>
          <cell r="K95" t="str">
            <v>Other (please explain)</v>
          </cell>
          <cell r="L95" t="str">
            <v>Dance</v>
          </cell>
          <cell r="M95" t="str">
            <v>9,10,11,12</v>
          </cell>
          <cell r="O95">
            <v>20</v>
          </cell>
          <cell r="P95">
            <v>19</v>
          </cell>
          <cell r="Q95" t="str">
            <v>We have shared digital devices in the classroom.,We have one-to-one digital devices in the classroom.</v>
          </cell>
          <cell r="R95">
            <v>0</v>
          </cell>
          <cell r="S95">
            <v>1</v>
          </cell>
          <cell r="T95">
            <v>5</v>
          </cell>
          <cell r="U95">
            <v>5</v>
          </cell>
          <cell r="V95">
            <v>5</v>
          </cell>
          <cell r="W95">
            <v>5</v>
          </cell>
          <cell r="X95">
            <v>4</v>
          </cell>
          <cell r="Y95">
            <v>5</v>
          </cell>
          <cell r="Z95">
            <v>4</v>
          </cell>
          <cell r="AA95">
            <v>4</v>
          </cell>
          <cell r="AB95">
            <v>3</v>
          </cell>
          <cell r="AC95">
            <v>3</v>
          </cell>
          <cell r="AD95">
            <v>3</v>
          </cell>
          <cell r="AE95">
            <v>4</v>
          </cell>
          <cell r="AF95">
            <v>4</v>
          </cell>
          <cell r="AG95">
            <v>2</v>
          </cell>
          <cell r="AH95">
            <v>4</v>
          </cell>
          <cell r="AI95">
            <v>4</v>
          </cell>
          <cell r="AJ95">
            <v>4</v>
          </cell>
          <cell r="AK95">
            <v>4</v>
          </cell>
          <cell r="AL95">
            <v>4</v>
          </cell>
          <cell r="AM95">
            <v>4</v>
          </cell>
          <cell r="AN95">
            <v>4</v>
          </cell>
          <cell r="AO95">
            <v>4</v>
          </cell>
          <cell r="AP95">
            <v>5</v>
          </cell>
          <cell r="AQ95">
            <v>5</v>
          </cell>
          <cell r="AR95">
            <v>3</v>
          </cell>
          <cell r="AS95">
            <v>5</v>
          </cell>
          <cell r="AT95">
            <v>4</v>
          </cell>
          <cell r="AU95">
            <v>4</v>
          </cell>
          <cell r="AV95">
            <v>4</v>
          </cell>
          <cell r="AW95">
            <v>4</v>
          </cell>
          <cell r="AX95">
            <v>4</v>
          </cell>
          <cell r="AY95">
            <v>4</v>
          </cell>
          <cell r="AZ95">
            <v>4</v>
          </cell>
          <cell r="BA95">
            <v>3</v>
          </cell>
          <cell r="BB95">
            <v>3</v>
          </cell>
          <cell r="BC95">
            <v>4</v>
          </cell>
          <cell r="BD95">
            <v>4</v>
          </cell>
          <cell r="BE95">
            <v>4</v>
          </cell>
          <cell r="BF95">
            <v>4</v>
          </cell>
          <cell r="BG95">
            <v>4</v>
          </cell>
          <cell r="BH95">
            <v>4</v>
          </cell>
          <cell r="BI95">
            <v>3</v>
          </cell>
          <cell r="BJ95">
            <v>3</v>
          </cell>
          <cell r="BK95">
            <v>3</v>
          </cell>
          <cell r="BL95">
            <v>3</v>
          </cell>
          <cell r="BM95">
            <v>3</v>
          </cell>
          <cell r="BN95">
            <v>1</v>
          </cell>
          <cell r="BO95">
            <v>3</v>
          </cell>
          <cell r="BP95">
            <v>3</v>
          </cell>
          <cell r="BQ95">
            <v>3</v>
          </cell>
          <cell r="BR95">
            <v>5</v>
          </cell>
          <cell r="BS95">
            <v>2</v>
          </cell>
          <cell r="BT95">
            <v>3</v>
          </cell>
          <cell r="BU95">
            <v>4</v>
          </cell>
          <cell r="BV95">
            <v>3</v>
          </cell>
          <cell r="BW95">
            <v>5</v>
          </cell>
          <cell r="BX95">
            <v>4</v>
          </cell>
          <cell r="BY95">
            <v>4</v>
          </cell>
          <cell r="BZ95">
            <v>3</v>
          </cell>
          <cell r="CA95">
            <v>2</v>
          </cell>
          <cell r="CB95">
            <v>2</v>
          </cell>
          <cell r="CC95">
            <v>3</v>
          </cell>
          <cell r="CD95">
            <v>2</v>
          </cell>
          <cell r="CE95">
            <v>2</v>
          </cell>
          <cell r="CF95">
            <v>2</v>
          </cell>
          <cell r="CG95">
            <v>4</v>
          </cell>
          <cell r="CH95">
            <v>4</v>
          </cell>
          <cell r="CI95">
            <v>2</v>
          </cell>
          <cell r="CJ95">
            <v>1</v>
          </cell>
          <cell r="CK95">
            <v>1</v>
          </cell>
          <cell r="CL95">
            <v>1</v>
          </cell>
          <cell r="CM95">
            <v>1</v>
          </cell>
          <cell r="CN95">
            <v>1</v>
          </cell>
          <cell r="CO95">
            <v>3</v>
          </cell>
          <cell r="CP95">
            <v>1</v>
          </cell>
          <cell r="CQ95">
            <v>6</v>
          </cell>
          <cell r="CR95">
            <v>5</v>
          </cell>
          <cell r="CS95">
            <v>3</v>
          </cell>
          <cell r="CT95">
            <v>6</v>
          </cell>
          <cell r="CU95">
            <v>4</v>
          </cell>
          <cell r="CV95">
            <v>2</v>
          </cell>
          <cell r="CW95">
            <v>6</v>
          </cell>
          <cell r="CX95">
            <v>6</v>
          </cell>
          <cell r="CY95">
            <v>1</v>
          </cell>
          <cell r="CZ95">
            <v>4</v>
          </cell>
          <cell r="DA95">
            <v>2</v>
          </cell>
          <cell r="DB95">
            <v>4</v>
          </cell>
          <cell r="DC95">
            <v>4</v>
          </cell>
          <cell r="DD95">
            <v>2</v>
          </cell>
          <cell r="DE95">
            <v>4</v>
          </cell>
          <cell r="DF95">
            <v>2</v>
          </cell>
          <cell r="DG95">
            <v>2</v>
          </cell>
          <cell r="DH95">
            <v>2</v>
          </cell>
          <cell r="DI95">
            <v>2</v>
          </cell>
          <cell r="DJ95">
            <v>2</v>
          </cell>
          <cell r="DK95">
            <v>1</v>
          </cell>
          <cell r="DL95">
            <v>1</v>
          </cell>
          <cell r="DM95">
            <v>3</v>
          </cell>
          <cell r="DN95">
            <v>2</v>
          </cell>
          <cell r="DO95">
            <v>2</v>
          </cell>
          <cell r="DP95">
            <v>1</v>
          </cell>
          <cell r="DQ95">
            <v>2</v>
          </cell>
          <cell r="DR95">
            <v>2</v>
          </cell>
          <cell r="DS95">
            <v>2</v>
          </cell>
          <cell r="DT95">
            <v>2</v>
          </cell>
          <cell r="DU95">
            <v>4</v>
          </cell>
          <cell r="DV95">
            <v>2</v>
          </cell>
          <cell r="DW95">
            <v>6</v>
          </cell>
          <cell r="DX95">
            <v>5</v>
          </cell>
          <cell r="DY95">
            <v>3</v>
          </cell>
          <cell r="DZ95">
            <v>6</v>
          </cell>
          <cell r="EA95">
            <v>6</v>
          </cell>
          <cell r="EB95">
            <v>2</v>
          </cell>
          <cell r="EC95">
            <v>3</v>
          </cell>
          <cell r="ED95">
            <v>6</v>
          </cell>
          <cell r="EE95">
            <v>2</v>
          </cell>
          <cell r="EF95">
            <v>2</v>
          </cell>
          <cell r="EG95">
            <v>2</v>
          </cell>
          <cell r="EH95">
            <v>5</v>
          </cell>
          <cell r="EI95">
            <v>5</v>
          </cell>
          <cell r="EJ95">
            <v>4</v>
          </cell>
          <cell r="EK95">
            <v>5</v>
          </cell>
          <cell r="EL95">
            <v>4</v>
          </cell>
          <cell r="EM95">
            <v>4</v>
          </cell>
          <cell r="EN95">
            <v>4</v>
          </cell>
          <cell r="EO95">
            <v>5</v>
          </cell>
          <cell r="EP95">
            <v>4</v>
          </cell>
          <cell r="EQ95">
            <v>4</v>
          </cell>
          <cell r="ER95">
            <v>5</v>
          </cell>
          <cell r="ES95">
            <v>5</v>
          </cell>
          <cell r="ET95">
            <v>6</v>
          </cell>
          <cell r="EU95">
            <v>5</v>
          </cell>
          <cell r="EV95">
            <v>4</v>
          </cell>
          <cell r="EW95">
            <v>4</v>
          </cell>
          <cell r="EX95">
            <v>4</v>
          </cell>
          <cell r="EY95">
            <v>4</v>
          </cell>
          <cell r="EZ95">
            <v>2</v>
          </cell>
          <cell r="FA95">
            <v>5</v>
          </cell>
          <cell r="FB95">
            <v>4</v>
          </cell>
          <cell r="FC95">
            <v>6</v>
          </cell>
          <cell r="FD95">
            <v>6</v>
          </cell>
          <cell r="FE95">
            <v>5</v>
          </cell>
          <cell r="FF95">
            <v>6</v>
          </cell>
          <cell r="FG95">
            <v>5</v>
          </cell>
          <cell r="FH95">
            <v>5</v>
          </cell>
          <cell r="FI95">
            <v>5</v>
          </cell>
          <cell r="FJ95">
            <v>5</v>
          </cell>
          <cell r="FK95">
            <v>2</v>
          </cell>
          <cell r="FL95">
            <v>5</v>
          </cell>
          <cell r="FM95">
            <v>5</v>
          </cell>
          <cell r="FN95">
            <v>5</v>
          </cell>
          <cell r="FO95">
            <v>5</v>
          </cell>
          <cell r="FP95">
            <v>4</v>
          </cell>
          <cell r="FQ95">
            <v>5</v>
          </cell>
          <cell r="FR95">
            <v>3</v>
          </cell>
          <cell r="FS95">
            <v>3</v>
          </cell>
          <cell r="FT95">
            <v>3</v>
          </cell>
          <cell r="FU95">
            <v>6</v>
          </cell>
          <cell r="FV95">
            <v>4</v>
          </cell>
          <cell r="FW95">
            <v>4</v>
          </cell>
          <cell r="FX95">
            <v>4</v>
          </cell>
          <cell r="FY95">
            <v>5</v>
          </cell>
          <cell r="FZ95">
            <v>6</v>
          </cell>
          <cell r="GA95">
            <v>5</v>
          </cell>
          <cell r="GB95">
            <v>3</v>
          </cell>
          <cell r="GC95">
            <v>4</v>
          </cell>
          <cell r="GD95">
            <v>3</v>
          </cell>
          <cell r="GE95">
            <v>3</v>
          </cell>
          <cell r="GF95">
            <v>2</v>
          </cell>
          <cell r="GG95">
            <v>6</v>
          </cell>
          <cell r="GH95">
            <v>4</v>
          </cell>
          <cell r="GI95">
            <v>5</v>
          </cell>
          <cell r="GJ95">
            <v>6</v>
          </cell>
          <cell r="GK95">
            <v>5</v>
          </cell>
          <cell r="GL95">
            <v>3</v>
          </cell>
          <cell r="GM95">
            <v>5</v>
          </cell>
          <cell r="GN95">
            <v>4</v>
          </cell>
          <cell r="GO95">
            <v>6</v>
          </cell>
          <cell r="GP95">
            <v>6</v>
          </cell>
          <cell r="GQ95">
            <v>3</v>
          </cell>
          <cell r="GR95">
            <v>5</v>
          </cell>
          <cell r="GS95">
            <v>5</v>
          </cell>
          <cell r="GT95">
            <v>5</v>
          </cell>
          <cell r="GU95">
            <v>3</v>
          </cell>
          <cell r="GV95">
            <v>4</v>
          </cell>
        </row>
        <row r="96">
          <cell r="A96" t="str">
            <v>Kathryne Gabriel</v>
          </cell>
          <cell r="B96" t="str">
            <v>McKinley</v>
          </cell>
          <cell r="C96">
            <v>41212</v>
          </cell>
          <cell r="D96">
            <v>41213</v>
          </cell>
          <cell r="E96" t="str">
            <v>Female</v>
          </cell>
          <cell r="F96" t="str">
            <v>White</v>
          </cell>
          <cell r="H96" t="str">
            <v>Masters</v>
          </cell>
          <cell r="J96">
            <v>1</v>
          </cell>
          <cell r="K96" t="str">
            <v>Social Studies</v>
          </cell>
          <cell r="M96">
            <v>11</v>
          </cell>
          <cell r="O96">
            <v>25</v>
          </cell>
          <cell r="P96">
            <v>1</v>
          </cell>
          <cell r="Q96" t="str">
            <v>We have one-to-one digital devices in the classroom.</v>
          </cell>
          <cell r="R96">
            <v>0</v>
          </cell>
          <cell r="S96">
            <v>1</v>
          </cell>
          <cell r="T96">
            <v>5</v>
          </cell>
          <cell r="U96">
            <v>5</v>
          </cell>
          <cell r="V96">
            <v>5</v>
          </cell>
          <cell r="W96">
            <v>5</v>
          </cell>
          <cell r="X96">
            <v>5</v>
          </cell>
          <cell r="Y96">
            <v>5</v>
          </cell>
          <cell r="Z96">
            <v>5</v>
          </cell>
          <cell r="AA96">
            <v>3</v>
          </cell>
          <cell r="AB96">
            <v>3</v>
          </cell>
          <cell r="AC96">
            <v>4</v>
          </cell>
          <cell r="AD96">
            <v>3</v>
          </cell>
          <cell r="AE96">
            <v>3</v>
          </cell>
          <cell r="AF96">
            <v>4</v>
          </cell>
          <cell r="AG96">
            <v>2</v>
          </cell>
          <cell r="AH96">
            <v>3</v>
          </cell>
          <cell r="AI96">
            <v>4</v>
          </cell>
          <cell r="AJ96">
            <v>4</v>
          </cell>
          <cell r="AK96">
            <v>2</v>
          </cell>
          <cell r="AL96">
            <v>4</v>
          </cell>
          <cell r="AM96">
            <v>4</v>
          </cell>
          <cell r="AN96">
            <v>4</v>
          </cell>
          <cell r="AO96">
            <v>4</v>
          </cell>
          <cell r="AP96">
            <v>4</v>
          </cell>
          <cell r="AQ96">
            <v>4</v>
          </cell>
          <cell r="AR96">
            <v>4</v>
          </cell>
          <cell r="AS96">
            <v>4</v>
          </cell>
          <cell r="AT96">
            <v>4</v>
          </cell>
          <cell r="AU96">
            <v>4</v>
          </cell>
          <cell r="AV96">
            <v>4</v>
          </cell>
          <cell r="AW96">
            <v>4</v>
          </cell>
          <cell r="AX96">
            <v>4</v>
          </cell>
          <cell r="AY96">
            <v>4</v>
          </cell>
          <cell r="AZ96">
            <v>4</v>
          </cell>
          <cell r="BA96">
            <v>4</v>
          </cell>
          <cell r="BB96">
            <v>4</v>
          </cell>
          <cell r="BC96">
            <v>4</v>
          </cell>
          <cell r="BD96">
            <v>4</v>
          </cell>
          <cell r="BE96">
            <v>4</v>
          </cell>
          <cell r="BF96">
            <v>4</v>
          </cell>
          <cell r="BG96">
            <v>4</v>
          </cell>
          <cell r="BH96">
            <v>4</v>
          </cell>
          <cell r="BI96">
            <v>3</v>
          </cell>
          <cell r="BJ96">
            <v>5</v>
          </cell>
          <cell r="BK96">
            <v>3</v>
          </cell>
          <cell r="BL96">
            <v>6</v>
          </cell>
          <cell r="BM96">
            <v>3</v>
          </cell>
          <cell r="BN96">
            <v>1</v>
          </cell>
          <cell r="BO96">
            <v>3</v>
          </cell>
          <cell r="BP96">
            <v>4</v>
          </cell>
          <cell r="BQ96">
            <v>3</v>
          </cell>
          <cell r="BR96">
            <v>5</v>
          </cell>
          <cell r="BS96">
            <v>2</v>
          </cell>
          <cell r="BT96">
            <v>4</v>
          </cell>
          <cell r="BU96">
            <v>6</v>
          </cell>
          <cell r="BV96">
            <v>6</v>
          </cell>
          <cell r="BW96">
            <v>6</v>
          </cell>
          <cell r="BX96">
            <v>4</v>
          </cell>
          <cell r="BY96">
            <v>6</v>
          </cell>
          <cell r="BZ96">
            <v>3</v>
          </cell>
          <cell r="CA96">
            <v>1</v>
          </cell>
          <cell r="CB96">
            <v>1</v>
          </cell>
          <cell r="CC96">
            <v>5</v>
          </cell>
          <cell r="CD96">
            <v>1</v>
          </cell>
          <cell r="CE96">
            <v>1</v>
          </cell>
          <cell r="CF96">
            <v>1</v>
          </cell>
          <cell r="CG96">
            <v>1</v>
          </cell>
          <cell r="CH96">
            <v>1</v>
          </cell>
          <cell r="CI96">
            <v>2</v>
          </cell>
          <cell r="CJ96">
            <v>1</v>
          </cell>
          <cell r="CK96">
            <v>1</v>
          </cell>
          <cell r="CL96">
            <v>1</v>
          </cell>
          <cell r="CM96">
            <v>2</v>
          </cell>
          <cell r="CN96">
            <v>3</v>
          </cell>
          <cell r="CO96">
            <v>2</v>
          </cell>
          <cell r="CP96">
            <v>5</v>
          </cell>
          <cell r="CQ96">
            <v>6</v>
          </cell>
          <cell r="CR96">
            <v>6</v>
          </cell>
          <cell r="CS96">
            <v>3</v>
          </cell>
          <cell r="CT96">
            <v>6</v>
          </cell>
          <cell r="CU96">
            <v>1</v>
          </cell>
          <cell r="CV96">
            <v>1</v>
          </cell>
          <cell r="CW96">
            <v>6</v>
          </cell>
          <cell r="CX96">
            <v>6</v>
          </cell>
          <cell r="CY96">
            <v>1</v>
          </cell>
          <cell r="CZ96">
            <v>1</v>
          </cell>
          <cell r="DA96">
            <v>1</v>
          </cell>
          <cell r="DB96">
            <v>6</v>
          </cell>
          <cell r="DC96">
            <v>3</v>
          </cell>
          <cell r="DD96">
            <v>5</v>
          </cell>
          <cell r="DE96">
            <v>3</v>
          </cell>
          <cell r="DF96">
            <v>1</v>
          </cell>
          <cell r="DG96">
            <v>1</v>
          </cell>
          <cell r="DH96">
            <v>1</v>
          </cell>
          <cell r="DI96">
            <v>4</v>
          </cell>
          <cell r="DJ96">
            <v>1</v>
          </cell>
          <cell r="DK96">
            <v>1</v>
          </cell>
          <cell r="DL96">
            <v>1</v>
          </cell>
          <cell r="DM96">
            <v>1</v>
          </cell>
          <cell r="DN96">
            <v>1</v>
          </cell>
          <cell r="DO96">
            <v>2</v>
          </cell>
          <cell r="DP96">
            <v>1</v>
          </cell>
          <cell r="DQ96">
            <v>1</v>
          </cell>
          <cell r="DR96">
            <v>1</v>
          </cell>
          <cell r="DS96">
            <v>2</v>
          </cell>
          <cell r="DT96">
            <v>3</v>
          </cell>
          <cell r="DU96">
            <v>2</v>
          </cell>
          <cell r="DV96">
            <v>5</v>
          </cell>
          <cell r="DW96">
            <v>6</v>
          </cell>
          <cell r="DX96">
            <v>6</v>
          </cell>
          <cell r="DY96">
            <v>3</v>
          </cell>
          <cell r="DZ96">
            <v>6</v>
          </cell>
          <cell r="EA96">
            <v>1</v>
          </cell>
          <cell r="EB96">
            <v>1</v>
          </cell>
          <cell r="EC96">
            <v>1</v>
          </cell>
          <cell r="ED96">
            <v>6</v>
          </cell>
          <cell r="EE96">
            <v>1</v>
          </cell>
          <cell r="EF96">
            <v>1</v>
          </cell>
          <cell r="EG96">
            <v>1</v>
          </cell>
          <cell r="EH96">
            <v>6</v>
          </cell>
          <cell r="EI96">
            <v>3</v>
          </cell>
          <cell r="EJ96">
            <v>5</v>
          </cell>
          <cell r="EK96">
            <v>6</v>
          </cell>
          <cell r="EL96">
            <v>5</v>
          </cell>
          <cell r="EM96">
            <v>1</v>
          </cell>
          <cell r="EN96">
            <v>3</v>
          </cell>
          <cell r="EO96">
            <v>6</v>
          </cell>
          <cell r="EP96">
            <v>1</v>
          </cell>
          <cell r="EQ96">
            <v>1</v>
          </cell>
          <cell r="ER96">
            <v>1</v>
          </cell>
          <cell r="ES96">
            <v>4</v>
          </cell>
          <cell r="ET96">
            <v>1</v>
          </cell>
          <cell r="EU96">
            <v>2</v>
          </cell>
          <cell r="EV96">
            <v>1</v>
          </cell>
          <cell r="EW96">
            <v>1</v>
          </cell>
          <cell r="EX96">
            <v>2</v>
          </cell>
          <cell r="EY96">
            <v>2</v>
          </cell>
          <cell r="EZ96">
            <v>2</v>
          </cell>
          <cell r="FA96">
            <v>5</v>
          </cell>
          <cell r="FB96">
            <v>5</v>
          </cell>
          <cell r="FC96">
            <v>6</v>
          </cell>
          <cell r="FD96">
            <v>6</v>
          </cell>
          <cell r="FE96">
            <v>5</v>
          </cell>
          <cell r="FF96">
            <v>6</v>
          </cell>
          <cell r="FG96">
            <v>3</v>
          </cell>
          <cell r="FH96">
            <v>6</v>
          </cell>
          <cell r="FI96">
            <v>6</v>
          </cell>
          <cell r="FJ96">
            <v>6</v>
          </cell>
          <cell r="FK96">
            <v>6</v>
          </cell>
          <cell r="FL96">
            <v>6</v>
          </cell>
          <cell r="FM96">
            <v>6</v>
          </cell>
          <cell r="FN96">
            <v>6</v>
          </cell>
          <cell r="FO96">
            <v>6</v>
          </cell>
          <cell r="FP96">
            <v>6</v>
          </cell>
          <cell r="FQ96">
            <v>6</v>
          </cell>
          <cell r="FR96">
            <v>1</v>
          </cell>
          <cell r="FS96">
            <v>1</v>
          </cell>
          <cell r="FT96">
            <v>3</v>
          </cell>
          <cell r="FU96">
            <v>6</v>
          </cell>
          <cell r="FV96">
            <v>1</v>
          </cell>
          <cell r="FW96">
            <v>1</v>
          </cell>
          <cell r="FX96">
            <v>1</v>
          </cell>
          <cell r="FY96">
            <v>4</v>
          </cell>
          <cell r="FZ96">
            <v>1</v>
          </cell>
          <cell r="GA96">
            <v>2</v>
          </cell>
          <cell r="GB96">
            <v>1</v>
          </cell>
          <cell r="GC96">
            <v>1</v>
          </cell>
          <cell r="GD96">
            <v>2</v>
          </cell>
          <cell r="GE96">
            <v>2</v>
          </cell>
          <cell r="GF96">
            <v>2</v>
          </cell>
          <cell r="GG96">
            <v>5</v>
          </cell>
          <cell r="GH96">
            <v>5</v>
          </cell>
          <cell r="GI96">
            <v>6</v>
          </cell>
          <cell r="GJ96">
            <v>6</v>
          </cell>
          <cell r="GK96">
            <v>5</v>
          </cell>
          <cell r="GL96">
            <v>6</v>
          </cell>
          <cell r="GM96">
            <v>1</v>
          </cell>
          <cell r="GN96">
            <v>6</v>
          </cell>
          <cell r="GO96">
            <v>6</v>
          </cell>
          <cell r="GP96">
            <v>6</v>
          </cell>
          <cell r="GQ96">
            <v>6</v>
          </cell>
          <cell r="GR96">
            <v>6</v>
          </cell>
          <cell r="GS96">
            <v>6</v>
          </cell>
          <cell r="GT96">
            <v>6</v>
          </cell>
          <cell r="GU96">
            <v>6</v>
          </cell>
          <cell r="GV96">
            <v>6</v>
          </cell>
        </row>
        <row r="97">
          <cell r="A97" t="str">
            <v>Lucila Cruse</v>
          </cell>
          <cell r="B97" t="str">
            <v>McKinley</v>
          </cell>
          <cell r="C97">
            <v>41218</v>
          </cell>
          <cell r="D97">
            <v>41218</v>
          </cell>
          <cell r="E97" t="str">
            <v>Female</v>
          </cell>
          <cell r="F97" t="str">
            <v>White</v>
          </cell>
          <cell r="H97" t="str">
            <v>Masters</v>
          </cell>
          <cell r="J97">
            <v>39</v>
          </cell>
          <cell r="K97" t="str">
            <v>Vocational Education</v>
          </cell>
          <cell r="M97" t="str">
            <v>9,10,11,12</v>
          </cell>
          <cell r="O97">
            <v>28</v>
          </cell>
          <cell r="P97">
            <v>27</v>
          </cell>
          <cell r="Q97" t="str">
            <v>We have one-to-one digital devices in the classroom.</v>
          </cell>
          <cell r="R97">
            <v>0</v>
          </cell>
          <cell r="S97">
            <v>3</v>
          </cell>
          <cell r="T97">
            <v>1</v>
          </cell>
          <cell r="U97">
            <v>1</v>
          </cell>
          <cell r="V97">
            <v>1</v>
          </cell>
          <cell r="W97">
            <v>1</v>
          </cell>
          <cell r="X97">
            <v>1</v>
          </cell>
          <cell r="Y97">
            <v>1</v>
          </cell>
          <cell r="Z97">
            <v>1</v>
          </cell>
          <cell r="AA97">
            <v>2</v>
          </cell>
          <cell r="AB97">
            <v>4</v>
          </cell>
          <cell r="AC97">
            <v>2</v>
          </cell>
          <cell r="AD97">
            <v>1</v>
          </cell>
          <cell r="AE97">
            <v>3</v>
          </cell>
          <cell r="AF97">
            <v>3</v>
          </cell>
          <cell r="AG97">
            <v>2</v>
          </cell>
          <cell r="AH97">
            <v>2</v>
          </cell>
          <cell r="AI97">
            <v>4</v>
          </cell>
          <cell r="AJ97">
            <v>3</v>
          </cell>
          <cell r="AK97">
            <v>3</v>
          </cell>
          <cell r="AL97">
            <v>5</v>
          </cell>
          <cell r="AM97">
            <v>5</v>
          </cell>
          <cell r="AN97">
            <v>5</v>
          </cell>
          <cell r="AO97">
            <v>4</v>
          </cell>
          <cell r="AP97">
            <v>4</v>
          </cell>
          <cell r="AQ97">
            <v>4</v>
          </cell>
          <cell r="AR97">
            <v>4</v>
          </cell>
          <cell r="AS97">
            <v>5</v>
          </cell>
          <cell r="AT97">
            <v>4</v>
          </cell>
          <cell r="AU97">
            <v>5</v>
          </cell>
          <cell r="AV97">
            <v>4</v>
          </cell>
          <cell r="AW97">
            <v>4</v>
          </cell>
          <cell r="AX97">
            <v>4</v>
          </cell>
          <cell r="AY97">
            <v>5</v>
          </cell>
          <cell r="AZ97">
            <v>4</v>
          </cell>
          <cell r="BA97">
            <v>4</v>
          </cell>
          <cell r="BB97">
            <v>4</v>
          </cell>
          <cell r="BC97">
            <v>5</v>
          </cell>
          <cell r="BD97">
            <v>5</v>
          </cell>
          <cell r="BE97">
            <v>4</v>
          </cell>
          <cell r="BF97">
            <v>5</v>
          </cell>
          <cell r="BG97">
            <v>5</v>
          </cell>
          <cell r="BH97">
            <v>5</v>
          </cell>
          <cell r="BI97">
            <v>4</v>
          </cell>
          <cell r="BJ97">
            <v>4</v>
          </cell>
          <cell r="BK97">
            <v>4</v>
          </cell>
          <cell r="BL97">
            <v>5</v>
          </cell>
          <cell r="BM97">
            <v>3</v>
          </cell>
          <cell r="BN97">
            <v>1</v>
          </cell>
          <cell r="BO97">
            <v>3</v>
          </cell>
          <cell r="BP97">
            <v>4</v>
          </cell>
          <cell r="BQ97">
            <v>3</v>
          </cell>
          <cell r="BR97">
            <v>4</v>
          </cell>
          <cell r="BS97">
            <v>2</v>
          </cell>
          <cell r="BT97">
            <v>4</v>
          </cell>
          <cell r="BU97">
            <v>4</v>
          </cell>
          <cell r="BV97">
            <v>6</v>
          </cell>
          <cell r="BW97">
            <v>3</v>
          </cell>
          <cell r="BX97">
            <v>3</v>
          </cell>
          <cell r="BY97">
            <v>4</v>
          </cell>
          <cell r="BZ97">
            <v>2</v>
          </cell>
          <cell r="CA97">
            <v>2</v>
          </cell>
          <cell r="CB97">
            <v>2</v>
          </cell>
          <cell r="CC97">
            <v>4</v>
          </cell>
          <cell r="CD97">
            <v>3</v>
          </cell>
          <cell r="CE97">
            <v>2</v>
          </cell>
          <cell r="CF97">
            <v>2</v>
          </cell>
          <cell r="CG97">
            <v>2</v>
          </cell>
          <cell r="CH97">
            <v>2</v>
          </cell>
          <cell r="CI97">
            <v>2</v>
          </cell>
          <cell r="CJ97">
            <v>2</v>
          </cell>
          <cell r="CK97">
            <v>1</v>
          </cell>
          <cell r="CL97">
            <v>1</v>
          </cell>
          <cell r="CM97">
            <v>2</v>
          </cell>
          <cell r="CN97">
            <v>1</v>
          </cell>
          <cell r="CO97">
            <v>2</v>
          </cell>
          <cell r="CP97">
            <v>2</v>
          </cell>
          <cell r="CQ97">
            <v>6</v>
          </cell>
          <cell r="CR97">
            <v>6</v>
          </cell>
          <cell r="CS97">
            <v>3</v>
          </cell>
          <cell r="CT97">
            <v>3</v>
          </cell>
          <cell r="CU97">
            <v>2</v>
          </cell>
          <cell r="CV97">
            <v>1</v>
          </cell>
          <cell r="CW97">
            <v>6</v>
          </cell>
          <cell r="CX97">
            <v>5</v>
          </cell>
          <cell r="CY97">
            <v>3</v>
          </cell>
          <cell r="CZ97">
            <v>4</v>
          </cell>
          <cell r="DA97">
            <v>4</v>
          </cell>
          <cell r="DB97">
            <v>2</v>
          </cell>
          <cell r="DC97">
            <v>1</v>
          </cell>
          <cell r="DD97">
            <v>1</v>
          </cell>
          <cell r="DE97">
            <v>6</v>
          </cell>
          <cell r="DF97">
            <v>3</v>
          </cell>
          <cell r="DG97">
            <v>2</v>
          </cell>
          <cell r="DH97">
            <v>2</v>
          </cell>
          <cell r="DI97">
            <v>4</v>
          </cell>
          <cell r="DJ97">
            <v>4</v>
          </cell>
          <cell r="DK97">
            <v>2</v>
          </cell>
          <cell r="DL97">
            <v>3</v>
          </cell>
          <cell r="DM97">
            <v>2</v>
          </cell>
          <cell r="DN97">
            <v>2</v>
          </cell>
          <cell r="DO97">
            <v>2</v>
          </cell>
          <cell r="DP97">
            <v>2</v>
          </cell>
          <cell r="DQ97">
            <v>2</v>
          </cell>
          <cell r="DR97">
            <v>2</v>
          </cell>
          <cell r="DS97">
            <v>2</v>
          </cell>
          <cell r="DT97">
            <v>2</v>
          </cell>
          <cell r="DU97">
            <v>2</v>
          </cell>
          <cell r="DV97">
            <v>1</v>
          </cell>
          <cell r="DW97">
            <v>6</v>
          </cell>
          <cell r="DX97">
            <v>6</v>
          </cell>
          <cell r="DY97">
            <v>5</v>
          </cell>
          <cell r="DZ97">
            <v>4</v>
          </cell>
          <cell r="EA97">
            <v>4</v>
          </cell>
          <cell r="EB97">
            <v>1</v>
          </cell>
          <cell r="EC97">
            <v>1</v>
          </cell>
          <cell r="ED97">
            <v>6</v>
          </cell>
          <cell r="EE97">
            <v>3</v>
          </cell>
          <cell r="EF97">
            <v>4</v>
          </cell>
          <cell r="EG97">
            <v>5</v>
          </cell>
          <cell r="EH97">
            <v>2</v>
          </cell>
          <cell r="EI97">
            <v>2</v>
          </cell>
          <cell r="EJ97">
            <v>2</v>
          </cell>
          <cell r="EK97">
            <v>6</v>
          </cell>
          <cell r="EL97">
            <v>4</v>
          </cell>
          <cell r="EM97">
            <v>4</v>
          </cell>
          <cell r="EN97">
            <v>5</v>
          </cell>
          <cell r="EO97">
            <v>6</v>
          </cell>
          <cell r="EP97">
            <v>5</v>
          </cell>
          <cell r="EQ97">
            <v>5</v>
          </cell>
          <cell r="ER97">
            <v>2</v>
          </cell>
          <cell r="ES97">
            <v>3</v>
          </cell>
          <cell r="ET97">
            <v>2</v>
          </cell>
          <cell r="EU97">
            <v>2</v>
          </cell>
          <cell r="EV97">
            <v>2</v>
          </cell>
          <cell r="EW97">
            <v>2</v>
          </cell>
          <cell r="EX97">
            <v>1</v>
          </cell>
          <cell r="EY97">
            <v>2</v>
          </cell>
          <cell r="EZ97">
            <v>1</v>
          </cell>
          <cell r="FA97">
            <v>2</v>
          </cell>
          <cell r="FB97">
            <v>4</v>
          </cell>
          <cell r="FC97">
            <v>6</v>
          </cell>
          <cell r="FD97">
            <v>6</v>
          </cell>
          <cell r="FE97">
            <v>4</v>
          </cell>
          <cell r="FF97">
            <v>5</v>
          </cell>
          <cell r="FG97">
            <v>4</v>
          </cell>
          <cell r="FH97">
            <v>1</v>
          </cell>
          <cell r="FI97">
            <v>5</v>
          </cell>
          <cell r="FJ97">
            <v>5</v>
          </cell>
          <cell r="FK97">
            <v>4</v>
          </cell>
          <cell r="FL97">
            <v>5</v>
          </cell>
          <cell r="FM97">
            <v>5</v>
          </cell>
          <cell r="FN97">
            <v>5</v>
          </cell>
          <cell r="FO97">
            <v>5</v>
          </cell>
          <cell r="FP97">
            <v>3</v>
          </cell>
          <cell r="FQ97">
            <v>6</v>
          </cell>
          <cell r="FR97">
            <v>4</v>
          </cell>
          <cell r="FS97">
            <v>4</v>
          </cell>
          <cell r="FT97">
            <v>4</v>
          </cell>
          <cell r="FU97">
            <v>6</v>
          </cell>
          <cell r="FV97">
            <v>5</v>
          </cell>
          <cell r="FW97">
            <v>4</v>
          </cell>
          <cell r="FX97">
            <v>4</v>
          </cell>
          <cell r="FY97">
            <v>2</v>
          </cell>
          <cell r="FZ97">
            <v>2</v>
          </cell>
          <cell r="GA97">
            <v>2</v>
          </cell>
          <cell r="GB97">
            <v>2</v>
          </cell>
          <cell r="GC97">
            <v>2</v>
          </cell>
          <cell r="GD97">
            <v>3</v>
          </cell>
          <cell r="GE97">
            <v>2</v>
          </cell>
          <cell r="GF97">
            <v>1</v>
          </cell>
          <cell r="GG97">
            <v>2</v>
          </cell>
          <cell r="GH97">
            <v>2</v>
          </cell>
          <cell r="GI97">
            <v>6</v>
          </cell>
          <cell r="GJ97">
            <v>6</v>
          </cell>
          <cell r="GK97">
            <v>4</v>
          </cell>
          <cell r="GL97">
            <v>5</v>
          </cell>
          <cell r="GM97">
            <v>3</v>
          </cell>
          <cell r="GN97">
            <v>1</v>
          </cell>
          <cell r="GO97">
            <v>3</v>
          </cell>
          <cell r="GP97">
            <v>6</v>
          </cell>
          <cell r="GQ97">
            <v>3</v>
          </cell>
          <cell r="GR97">
            <v>5</v>
          </cell>
          <cell r="GS97">
            <v>5</v>
          </cell>
          <cell r="GT97">
            <v>2</v>
          </cell>
          <cell r="GU97">
            <v>2</v>
          </cell>
          <cell r="GV97">
            <v>2</v>
          </cell>
        </row>
        <row r="98">
          <cell r="A98" t="str">
            <v>Mariel Noland</v>
          </cell>
          <cell r="B98" t="str">
            <v>McKinley</v>
          </cell>
          <cell r="C98">
            <v>41219</v>
          </cell>
          <cell r="D98">
            <v>41219</v>
          </cell>
          <cell r="E98" t="str">
            <v>Female</v>
          </cell>
          <cell r="F98" t="str">
            <v>White,Other (please specify)</v>
          </cell>
          <cell r="H98" t="str">
            <v>Bachelors</v>
          </cell>
          <cell r="J98">
            <v>3</v>
          </cell>
          <cell r="K98" t="str">
            <v>Foreign Language</v>
          </cell>
          <cell r="M98" t="str">
            <v>9,10,11,12</v>
          </cell>
          <cell r="O98">
            <v>15</v>
          </cell>
          <cell r="P98">
            <v>3</v>
          </cell>
          <cell r="Q98" t="str">
            <v>We have one-to-one digital devices in the classroom.</v>
          </cell>
          <cell r="R98">
            <v>0</v>
          </cell>
          <cell r="S98">
            <v>1</v>
          </cell>
          <cell r="T98">
            <v>5</v>
          </cell>
          <cell r="U98">
            <v>5</v>
          </cell>
          <cell r="V98">
            <v>5</v>
          </cell>
          <cell r="W98">
            <v>5</v>
          </cell>
          <cell r="X98">
            <v>5</v>
          </cell>
          <cell r="Y98">
            <v>5</v>
          </cell>
          <cell r="Z98">
            <v>5</v>
          </cell>
          <cell r="AA98">
            <v>5</v>
          </cell>
          <cell r="AB98">
            <v>3</v>
          </cell>
          <cell r="AC98">
            <v>2</v>
          </cell>
          <cell r="AD98">
            <v>1</v>
          </cell>
          <cell r="AE98">
            <v>4</v>
          </cell>
          <cell r="AF98">
            <v>5</v>
          </cell>
          <cell r="AG98">
            <v>1</v>
          </cell>
          <cell r="AH98">
            <v>3</v>
          </cell>
          <cell r="AI98">
            <v>2</v>
          </cell>
          <cell r="AJ98">
            <v>3</v>
          </cell>
          <cell r="AK98">
            <v>2</v>
          </cell>
          <cell r="AL98">
            <v>5</v>
          </cell>
          <cell r="AM98">
            <v>3</v>
          </cell>
          <cell r="AN98">
            <v>5</v>
          </cell>
          <cell r="AO98">
            <v>2</v>
          </cell>
          <cell r="AP98">
            <v>4</v>
          </cell>
          <cell r="AQ98">
            <v>4</v>
          </cell>
          <cell r="AR98">
            <v>4</v>
          </cell>
          <cell r="AS98">
            <v>4</v>
          </cell>
          <cell r="AT98">
            <v>4</v>
          </cell>
          <cell r="AU98">
            <v>4</v>
          </cell>
          <cell r="AV98">
            <v>4</v>
          </cell>
          <cell r="AW98">
            <v>3</v>
          </cell>
          <cell r="AX98">
            <v>5</v>
          </cell>
          <cell r="AY98">
            <v>5</v>
          </cell>
          <cell r="AZ98">
            <v>5</v>
          </cell>
          <cell r="BA98">
            <v>5</v>
          </cell>
          <cell r="BB98">
            <v>5</v>
          </cell>
          <cell r="BC98">
            <v>5</v>
          </cell>
          <cell r="BD98">
            <v>5</v>
          </cell>
          <cell r="BE98">
            <v>5</v>
          </cell>
          <cell r="BF98">
            <v>5</v>
          </cell>
          <cell r="BG98">
            <v>5</v>
          </cell>
          <cell r="BH98">
            <v>3</v>
          </cell>
          <cell r="BI98">
            <v>4</v>
          </cell>
          <cell r="BJ98">
            <v>6</v>
          </cell>
          <cell r="BK98">
            <v>4</v>
          </cell>
          <cell r="BL98">
            <v>5</v>
          </cell>
          <cell r="BM98">
            <v>6</v>
          </cell>
          <cell r="BN98">
            <v>1</v>
          </cell>
          <cell r="BO98">
            <v>6</v>
          </cell>
          <cell r="BP98">
            <v>5</v>
          </cell>
          <cell r="BQ98">
            <v>4</v>
          </cell>
          <cell r="BR98">
            <v>6</v>
          </cell>
          <cell r="BS98">
            <v>4</v>
          </cell>
          <cell r="BT98">
            <v>3</v>
          </cell>
          <cell r="BU98">
            <v>6</v>
          </cell>
          <cell r="BV98">
            <v>6</v>
          </cell>
          <cell r="BW98">
            <v>6</v>
          </cell>
          <cell r="BX98">
            <v>6</v>
          </cell>
          <cell r="BY98">
            <v>6</v>
          </cell>
          <cell r="BZ98">
            <v>1</v>
          </cell>
          <cell r="CA98">
            <v>3</v>
          </cell>
          <cell r="CB98">
            <v>3</v>
          </cell>
          <cell r="CC98">
            <v>6</v>
          </cell>
          <cell r="CD98">
            <v>4</v>
          </cell>
          <cell r="CE98">
            <v>4</v>
          </cell>
          <cell r="CF98">
            <v>6</v>
          </cell>
          <cell r="CG98">
            <v>6</v>
          </cell>
          <cell r="CH98">
            <v>4</v>
          </cell>
          <cell r="CI98">
            <v>3</v>
          </cell>
          <cell r="CJ98">
            <v>1</v>
          </cell>
          <cell r="CK98">
            <v>4</v>
          </cell>
          <cell r="CL98">
            <v>5</v>
          </cell>
          <cell r="CM98">
            <v>3</v>
          </cell>
          <cell r="CN98">
            <v>1</v>
          </cell>
          <cell r="CO98">
            <v>6</v>
          </cell>
          <cell r="CP98">
            <v>6</v>
          </cell>
          <cell r="CQ98">
            <v>6</v>
          </cell>
          <cell r="CR98">
            <v>6</v>
          </cell>
          <cell r="CS98">
            <v>4</v>
          </cell>
          <cell r="CT98">
            <v>6</v>
          </cell>
          <cell r="CU98">
            <v>6</v>
          </cell>
          <cell r="CV98">
            <v>6</v>
          </cell>
          <cell r="CW98">
            <v>6</v>
          </cell>
          <cell r="CX98">
            <v>4</v>
          </cell>
          <cell r="CY98">
            <v>1</v>
          </cell>
          <cell r="CZ98">
            <v>6</v>
          </cell>
          <cell r="DA98">
            <v>6</v>
          </cell>
          <cell r="DB98">
            <v>6</v>
          </cell>
          <cell r="DC98">
            <v>2</v>
          </cell>
          <cell r="DD98">
            <v>6</v>
          </cell>
          <cell r="DE98">
            <v>3</v>
          </cell>
          <cell r="DF98">
            <v>1</v>
          </cell>
          <cell r="DG98">
            <v>1</v>
          </cell>
          <cell r="DH98">
            <v>1</v>
          </cell>
          <cell r="DI98">
            <v>6</v>
          </cell>
          <cell r="DJ98">
            <v>4</v>
          </cell>
          <cell r="DK98">
            <v>4</v>
          </cell>
          <cell r="DL98">
            <v>6</v>
          </cell>
          <cell r="DM98">
            <v>6</v>
          </cell>
          <cell r="DN98">
            <v>4</v>
          </cell>
          <cell r="DO98">
            <v>4</v>
          </cell>
          <cell r="DP98">
            <v>1</v>
          </cell>
          <cell r="DQ98">
            <v>4</v>
          </cell>
          <cell r="DR98">
            <v>5</v>
          </cell>
          <cell r="DS98">
            <v>3</v>
          </cell>
          <cell r="DT98">
            <v>1</v>
          </cell>
          <cell r="DU98">
            <v>6</v>
          </cell>
          <cell r="DV98">
            <v>6</v>
          </cell>
          <cell r="DW98">
            <v>6</v>
          </cell>
          <cell r="DX98">
            <v>6</v>
          </cell>
          <cell r="DY98">
            <v>4</v>
          </cell>
          <cell r="DZ98">
            <v>6</v>
          </cell>
          <cell r="EA98">
            <v>6</v>
          </cell>
          <cell r="EB98">
            <v>6</v>
          </cell>
          <cell r="EC98">
            <v>2</v>
          </cell>
          <cell r="ED98">
            <v>6</v>
          </cell>
          <cell r="EE98">
            <v>1</v>
          </cell>
          <cell r="EF98">
            <v>6</v>
          </cell>
          <cell r="EG98">
            <v>6</v>
          </cell>
          <cell r="EH98">
            <v>6</v>
          </cell>
          <cell r="EI98">
            <v>1</v>
          </cell>
          <cell r="EJ98">
            <v>6</v>
          </cell>
          <cell r="EK98">
            <v>6</v>
          </cell>
          <cell r="EL98">
            <v>4</v>
          </cell>
          <cell r="EM98">
            <v>6</v>
          </cell>
          <cell r="EN98">
            <v>6</v>
          </cell>
          <cell r="EO98">
            <v>6</v>
          </cell>
          <cell r="EP98">
            <v>5</v>
          </cell>
          <cell r="EQ98">
            <v>4</v>
          </cell>
          <cell r="ER98">
            <v>6</v>
          </cell>
          <cell r="ES98">
            <v>6</v>
          </cell>
          <cell r="ET98">
            <v>6</v>
          </cell>
          <cell r="EU98">
            <v>6</v>
          </cell>
          <cell r="EV98">
            <v>6</v>
          </cell>
          <cell r="EW98">
            <v>6</v>
          </cell>
          <cell r="EX98">
            <v>6</v>
          </cell>
          <cell r="EY98">
            <v>6</v>
          </cell>
          <cell r="EZ98">
            <v>1</v>
          </cell>
          <cell r="FA98">
            <v>6</v>
          </cell>
          <cell r="FB98">
            <v>6</v>
          </cell>
          <cell r="FC98">
            <v>6</v>
          </cell>
          <cell r="FD98">
            <v>6</v>
          </cell>
          <cell r="FE98">
            <v>6</v>
          </cell>
          <cell r="FF98">
            <v>6</v>
          </cell>
          <cell r="FG98">
            <v>6</v>
          </cell>
          <cell r="FH98">
            <v>6</v>
          </cell>
          <cell r="FI98">
            <v>6</v>
          </cell>
          <cell r="FJ98">
            <v>6</v>
          </cell>
          <cell r="FK98">
            <v>6</v>
          </cell>
          <cell r="FL98">
            <v>6</v>
          </cell>
          <cell r="FM98">
            <v>6</v>
          </cell>
          <cell r="FN98">
            <v>6</v>
          </cell>
          <cell r="FO98">
            <v>6</v>
          </cell>
          <cell r="FP98">
            <v>6</v>
          </cell>
          <cell r="FQ98">
            <v>2</v>
          </cell>
          <cell r="FR98">
            <v>1</v>
          </cell>
          <cell r="FS98">
            <v>4</v>
          </cell>
          <cell r="FT98">
            <v>2</v>
          </cell>
          <cell r="FU98">
            <v>6</v>
          </cell>
          <cell r="FV98">
            <v>5</v>
          </cell>
          <cell r="FW98">
            <v>4</v>
          </cell>
          <cell r="FX98">
            <v>6</v>
          </cell>
          <cell r="FY98">
            <v>2</v>
          </cell>
          <cell r="FZ98">
            <v>6</v>
          </cell>
          <cell r="GA98">
            <v>6</v>
          </cell>
          <cell r="GB98">
            <v>5</v>
          </cell>
          <cell r="GC98">
            <v>6</v>
          </cell>
          <cell r="GD98">
            <v>6</v>
          </cell>
          <cell r="GE98">
            <v>4</v>
          </cell>
          <cell r="GF98">
            <v>1</v>
          </cell>
          <cell r="GG98">
            <v>6</v>
          </cell>
          <cell r="GH98">
            <v>6</v>
          </cell>
          <cell r="GI98">
            <v>6</v>
          </cell>
          <cell r="GJ98">
            <v>6</v>
          </cell>
          <cell r="GK98">
            <v>5</v>
          </cell>
          <cell r="GL98">
            <v>6</v>
          </cell>
          <cell r="GM98">
            <v>4</v>
          </cell>
          <cell r="GN98">
            <v>6</v>
          </cell>
          <cell r="GO98">
            <v>6</v>
          </cell>
          <cell r="GP98">
            <v>5</v>
          </cell>
          <cell r="GQ98">
            <v>2</v>
          </cell>
          <cell r="GR98">
            <v>4</v>
          </cell>
          <cell r="GS98">
            <v>6</v>
          </cell>
          <cell r="GT98">
            <v>6</v>
          </cell>
          <cell r="GU98">
            <v>4</v>
          </cell>
          <cell r="GV98">
            <v>6</v>
          </cell>
        </row>
      </sheetData>
      <sheetData sheetId="2"/>
      <sheetData sheetId="3"/>
      <sheetData sheetId="4"/>
      <sheetData sheetId="5"/>
      <sheetData sheetId="6"/>
      <sheetData sheetId="7"/>
      <sheetData sheetId="8"/>
      <sheetData sheetId="9"/>
      <sheetData sheetId="10"/>
      <sheetData sheetId="11"/>
      <sheetData sheetId="12"/>
      <sheetData sheetId="13">
        <row r="3">
          <cell r="J3">
            <v>2</v>
          </cell>
        </row>
        <row r="4">
          <cell r="J4">
            <v>12</v>
          </cell>
        </row>
        <row r="5">
          <cell r="J5">
            <v>9</v>
          </cell>
        </row>
        <row r="6">
          <cell r="J6">
            <v>12</v>
          </cell>
        </row>
        <row r="7">
          <cell r="J7">
            <v>26</v>
          </cell>
        </row>
        <row r="8">
          <cell r="J8">
            <v>21</v>
          </cell>
        </row>
        <row r="9">
          <cell r="J9">
            <v>9</v>
          </cell>
        </row>
        <row r="10">
          <cell r="J10">
            <v>13</v>
          </cell>
        </row>
        <row r="11">
          <cell r="J11">
            <v>12</v>
          </cell>
        </row>
        <row r="12">
          <cell r="J12">
            <v>23</v>
          </cell>
        </row>
        <row r="13">
          <cell r="J13">
            <v>18</v>
          </cell>
        </row>
        <row r="14">
          <cell r="J14">
            <v>21</v>
          </cell>
        </row>
        <row r="15">
          <cell r="J15">
            <v>13</v>
          </cell>
        </row>
        <row r="16">
          <cell r="J16">
            <v>11</v>
          </cell>
        </row>
        <row r="17">
          <cell r="J17">
            <v>6</v>
          </cell>
        </row>
        <row r="18">
          <cell r="J18">
            <v>17</v>
          </cell>
        </row>
        <row r="19">
          <cell r="J19">
            <v>27</v>
          </cell>
        </row>
        <row r="20">
          <cell r="J20">
            <v>22</v>
          </cell>
        </row>
        <row r="21">
          <cell r="J21">
            <v>17</v>
          </cell>
        </row>
        <row r="22">
          <cell r="J22">
            <v>11</v>
          </cell>
        </row>
        <row r="23">
          <cell r="J23">
            <v>9</v>
          </cell>
        </row>
        <row r="24">
          <cell r="J24">
            <v>20</v>
          </cell>
        </row>
        <row r="25">
          <cell r="J25">
            <v>9</v>
          </cell>
        </row>
        <row r="26">
          <cell r="J26">
            <v>30</v>
          </cell>
        </row>
        <row r="27">
          <cell r="J27">
            <v>25</v>
          </cell>
        </row>
        <row r="28">
          <cell r="J28">
            <v>29</v>
          </cell>
        </row>
        <row r="29">
          <cell r="J29">
            <v>15</v>
          </cell>
        </row>
        <row r="30">
          <cell r="J30">
            <v>13</v>
          </cell>
        </row>
        <row r="31">
          <cell r="J31">
            <v>7</v>
          </cell>
        </row>
        <row r="32">
          <cell r="J32">
            <v>28</v>
          </cell>
        </row>
        <row r="33">
          <cell r="J33">
            <v>20</v>
          </cell>
        </row>
        <row r="34">
          <cell r="J34">
            <v>16</v>
          </cell>
        </row>
        <row r="35">
          <cell r="J35">
            <v>25</v>
          </cell>
        </row>
        <row r="36">
          <cell r="J36">
            <v>17</v>
          </cell>
        </row>
        <row r="37">
          <cell r="J37">
            <v>11</v>
          </cell>
        </row>
        <row r="38">
          <cell r="J38">
            <v>32</v>
          </cell>
        </row>
        <row r="39">
          <cell r="J39">
            <v>18</v>
          </cell>
        </row>
        <row r="40">
          <cell r="J40">
            <v>16</v>
          </cell>
        </row>
        <row r="41">
          <cell r="J41">
            <v>10</v>
          </cell>
        </row>
        <row r="42">
          <cell r="J42">
            <v>14</v>
          </cell>
        </row>
        <row r="43">
          <cell r="J43">
            <v>32</v>
          </cell>
        </row>
        <row r="44">
          <cell r="J44">
            <v>29</v>
          </cell>
        </row>
        <row r="45">
          <cell r="J45">
            <v>27</v>
          </cell>
        </row>
        <row r="46">
          <cell r="J46">
            <v>19</v>
          </cell>
        </row>
        <row r="47">
          <cell r="J47">
            <v>32</v>
          </cell>
        </row>
        <row r="48">
          <cell r="J48">
            <v>9</v>
          </cell>
        </row>
        <row r="49">
          <cell r="J49">
            <v>20</v>
          </cell>
        </row>
        <row r="50">
          <cell r="J50">
            <v>20</v>
          </cell>
        </row>
        <row r="51">
          <cell r="J51">
            <v>13</v>
          </cell>
        </row>
        <row r="52">
          <cell r="J52">
            <v>27</v>
          </cell>
        </row>
        <row r="53">
          <cell r="J53">
            <v>27</v>
          </cell>
        </row>
        <row r="54">
          <cell r="J54">
            <v>20</v>
          </cell>
        </row>
        <row r="55">
          <cell r="J55">
            <v>20</v>
          </cell>
        </row>
        <row r="56">
          <cell r="J56">
            <v>16</v>
          </cell>
        </row>
        <row r="57">
          <cell r="J57">
            <v>17</v>
          </cell>
        </row>
        <row r="58">
          <cell r="J58">
            <v>13</v>
          </cell>
        </row>
        <row r="59">
          <cell r="J59">
            <v>12</v>
          </cell>
        </row>
        <row r="60">
          <cell r="J60">
            <v>31</v>
          </cell>
        </row>
        <row r="61">
          <cell r="J61">
            <v>23</v>
          </cell>
        </row>
        <row r="62">
          <cell r="J62">
            <v>19</v>
          </cell>
        </row>
        <row r="63">
          <cell r="J63">
            <v>19</v>
          </cell>
        </row>
        <row r="64">
          <cell r="J64">
            <v>22</v>
          </cell>
        </row>
        <row r="65">
          <cell r="J65">
            <v>11</v>
          </cell>
        </row>
        <row r="66">
          <cell r="J66">
            <v>23</v>
          </cell>
        </row>
        <row r="67">
          <cell r="J67">
            <v>9</v>
          </cell>
        </row>
        <row r="68">
          <cell r="J68">
            <v>15</v>
          </cell>
        </row>
        <row r="69">
          <cell r="J69">
            <v>15</v>
          </cell>
        </row>
        <row r="70">
          <cell r="J70">
            <v>30</v>
          </cell>
        </row>
        <row r="71">
          <cell r="J71">
            <v>16</v>
          </cell>
        </row>
        <row r="72">
          <cell r="J72">
            <v>14</v>
          </cell>
        </row>
        <row r="73">
          <cell r="J73">
            <v>21</v>
          </cell>
        </row>
        <row r="74">
          <cell r="J74">
            <v>12</v>
          </cell>
        </row>
        <row r="75">
          <cell r="J75">
            <v>26</v>
          </cell>
        </row>
        <row r="76">
          <cell r="J76">
            <v>22</v>
          </cell>
        </row>
        <row r="77">
          <cell r="J77">
            <v>10</v>
          </cell>
        </row>
        <row r="78">
          <cell r="J78">
            <v>20</v>
          </cell>
        </row>
        <row r="79">
          <cell r="J79">
            <v>17</v>
          </cell>
        </row>
        <row r="80">
          <cell r="J80">
            <v>16</v>
          </cell>
        </row>
        <row r="81">
          <cell r="J81">
            <v>32</v>
          </cell>
        </row>
        <row r="82">
          <cell r="J82">
            <v>32</v>
          </cell>
        </row>
        <row r="83">
          <cell r="J83">
            <v>31</v>
          </cell>
        </row>
        <row r="84">
          <cell r="J84">
            <v>21</v>
          </cell>
        </row>
        <row r="85">
          <cell r="J85">
            <v>15</v>
          </cell>
        </row>
        <row r="86">
          <cell r="J86">
            <v>18</v>
          </cell>
        </row>
        <row r="87">
          <cell r="J87">
            <v>28</v>
          </cell>
        </row>
        <row r="88">
          <cell r="J88">
            <v>21</v>
          </cell>
        </row>
        <row r="89">
          <cell r="J89">
            <v>16</v>
          </cell>
        </row>
        <row r="90">
          <cell r="J90">
            <v>1</v>
          </cell>
        </row>
        <row r="91">
          <cell r="J91">
            <v>22</v>
          </cell>
        </row>
        <row r="92">
          <cell r="J92">
            <v>24</v>
          </cell>
        </row>
        <row r="93">
          <cell r="J93">
            <v>14</v>
          </cell>
        </row>
        <row r="94">
          <cell r="J94">
            <v>23</v>
          </cell>
        </row>
        <row r="95">
          <cell r="J95">
            <v>20</v>
          </cell>
        </row>
        <row r="96">
          <cell r="J96">
            <v>25</v>
          </cell>
        </row>
        <row r="97">
          <cell r="J97">
            <v>17</v>
          </cell>
        </row>
        <row r="98">
          <cell r="J98">
            <v>26</v>
          </cell>
        </row>
        <row r="99">
          <cell r="J99">
            <v>28</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J116">
            <v>0</v>
          </cell>
        </row>
        <row r="117">
          <cell r="J117">
            <v>0</v>
          </cell>
        </row>
        <row r="118">
          <cell r="J118">
            <v>0</v>
          </cell>
        </row>
        <row r="119">
          <cell r="J119">
            <v>0</v>
          </cell>
        </row>
        <row r="120">
          <cell r="J120">
            <v>0</v>
          </cell>
        </row>
        <row r="121">
          <cell r="J121">
            <v>0</v>
          </cell>
        </row>
        <row r="122">
          <cell r="J122">
            <v>0</v>
          </cell>
        </row>
        <row r="123">
          <cell r="J123">
            <v>0</v>
          </cell>
        </row>
        <row r="124">
          <cell r="J124">
            <v>0</v>
          </cell>
        </row>
        <row r="125">
          <cell r="J125">
            <v>0</v>
          </cell>
        </row>
        <row r="126">
          <cell r="J126">
            <v>0</v>
          </cell>
        </row>
        <row r="127">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J136">
            <v>0</v>
          </cell>
        </row>
        <row r="137">
          <cell r="J137">
            <v>0</v>
          </cell>
        </row>
        <row r="138">
          <cell r="J138">
            <v>0</v>
          </cell>
        </row>
        <row r="139">
          <cell r="J139">
            <v>0</v>
          </cell>
        </row>
        <row r="140">
          <cell r="J140">
            <v>0</v>
          </cell>
        </row>
        <row r="141">
          <cell r="J141">
            <v>0</v>
          </cell>
        </row>
        <row r="142">
          <cell r="J142">
            <v>0</v>
          </cell>
        </row>
        <row r="143">
          <cell r="J143">
            <v>0</v>
          </cell>
        </row>
        <row r="144">
          <cell r="J144">
            <v>0</v>
          </cell>
        </row>
        <row r="145">
          <cell r="J145">
            <v>0</v>
          </cell>
        </row>
        <row r="146">
          <cell r="J146">
            <v>0</v>
          </cell>
        </row>
        <row r="147">
          <cell r="J147">
            <v>0</v>
          </cell>
        </row>
        <row r="148">
          <cell r="J148">
            <v>0</v>
          </cell>
        </row>
        <row r="149">
          <cell r="J149">
            <v>0</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0</v>
          </cell>
        </row>
        <row r="168">
          <cell r="J168">
            <v>0</v>
          </cell>
        </row>
        <row r="169">
          <cell r="J169">
            <v>0</v>
          </cell>
        </row>
        <row r="170">
          <cell r="J170">
            <v>0</v>
          </cell>
        </row>
        <row r="171">
          <cell r="J171">
            <v>0</v>
          </cell>
        </row>
        <row r="172">
          <cell r="J172">
            <v>0</v>
          </cell>
        </row>
        <row r="173">
          <cell r="J173">
            <v>0</v>
          </cell>
        </row>
        <row r="174">
          <cell r="J174">
            <v>0</v>
          </cell>
        </row>
        <row r="175">
          <cell r="J175">
            <v>0</v>
          </cell>
        </row>
        <row r="176">
          <cell r="J176">
            <v>0</v>
          </cell>
        </row>
        <row r="177">
          <cell r="J177">
            <v>0</v>
          </cell>
        </row>
        <row r="178">
          <cell r="J178">
            <v>0</v>
          </cell>
        </row>
        <row r="179">
          <cell r="J179">
            <v>0</v>
          </cell>
        </row>
        <row r="180">
          <cell r="J180">
            <v>0</v>
          </cell>
        </row>
        <row r="181">
          <cell r="J181">
            <v>0</v>
          </cell>
        </row>
        <row r="182">
          <cell r="J182">
            <v>0</v>
          </cell>
        </row>
        <row r="183">
          <cell r="J183">
            <v>0</v>
          </cell>
        </row>
        <row r="184">
          <cell r="J184">
            <v>0</v>
          </cell>
        </row>
        <row r="185">
          <cell r="J185">
            <v>0</v>
          </cell>
        </row>
        <row r="186">
          <cell r="J186">
            <v>0</v>
          </cell>
        </row>
        <row r="187">
          <cell r="J187">
            <v>0</v>
          </cell>
        </row>
        <row r="188">
          <cell r="J188">
            <v>0</v>
          </cell>
        </row>
        <row r="189">
          <cell r="J189">
            <v>0</v>
          </cell>
        </row>
        <row r="190">
          <cell r="J190">
            <v>0</v>
          </cell>
        </row>
        <row r="191">
          <cell r="J191">
            <v>0</v>
          </cell>
        </row>
        <row r="192">
          <cell r="J192">
            <v>0</v>
          </cell>
        </row>
        <row r="193">
          <cell r="J193">
            <v>0</v>
          </cell>
        </row>
        <row r="194">
          <cell r="J194">
            <v>0</v>
          </cell>
        </row>
        <row r="195">
          <cell r="J195">
            <v>0</v>
          </cell>
        </row>
        <row r="196">
          <cell r="J196">
            <v>0</v>
          </cell>
        </row>
        <row r="197">
          <cell r="J197">
            <v>0</v>
          </cell>
        </row>
        <row r="198">
          <cell r="J198">
            <v>0</v>
          </cell>
        </row>
        <row r="199">
          <cell r="J199">
            <v>0</v>
          </cell>
        </row>
        <row r="200">
          <cell r="J200">
            <v>0</v>
          </cell>
        </row>
        <row r="201">
          <cell r="J201">
            <v>0</v>
          </cell>
        </row>
      </sheetData>
      <sheetData sheetId="14"/>
      <sheetData sheetId="15"/>
      <sheetData sheetId="16"/>
      <sheetData sheetId="18"/>
      <sheetData sheetId="19"/>
      <sheetData sheetId="20"/>
      <sheetData sheetId="21"/>
      <sheetData sheetId="22"/>
      <sheetData sheetId="23"/>
      <sheetData sheetId="24">
        <row r="4">
          <cell r="A4">
            <v>1</v>
          </cell>
          <cell r="B4" t="str">
            <v>Strongly Disagree</v>
          </cell>
        </row>
        <row r="5">
          <cell r="A5">
            <v>2</v>
          </cell>
          <cell r="B5" t="str">
            <v>Disagree</v>
          </cell>
        </row>
        <row r="6">
          <cell r="A6">
            <v>3</v>
          </cell>
          <cell r="B6" t="str">
            <v>Neutral</v>
          </cell>
        </row>
        <row r="7">
          <cell r="A7">
            <v>4</v>
          </cell>
          <cell r="B7" t="str">
            <v>Agree</v>
          </cell>
        </row>
        <row r="8">
          <cell r="A8">
            <v>5</v>
          </cell>
          <cell r="B8" t="str">
            <v>Strongly Agree</v>
          </cell>
        </row>
        <row r="11">
          <cell r="A11">
            <v>1</v>
          </cell>
          <cell r="B11" t="str">
            <v>Not at all</v>
          </cell>
        </row>
        <row r="12">
          <cell r="A12">
            <v>2</v>
          </cell>
          <cell r="B12" t="str">
            <v>To a small extent</v>
          </cell>
        </row>
        <row r="13">
          <cell r="A13">
            <v>3</v>
          </cell>
          <cell r="B13" t="str">
            <v>To a moderate extent</v>
          </cell>
        </row>
        <row r="14">
          <cell r="A14">
            <v>4</v>
          </cell>
          <cell r="B14" t="str">
            <v>To a great extent</v>
          </cell>
        </row>
        <row r="15">
          <cell r="A15">
            <v>5</v>
          </cell>
          <cell r="B15" t="str">
            <v>Entirely</v>
          </cell>
        </row>
        <row r="18">
          <cell r="A18">
            <v>1</v>
          </cell>
          <cell r="B18" t="str">
            <v>Not at all</v>
          </cell>
        </row>
        <row r="19">
          <cell r="A19">
            <v>2</v>
          </cell>
          <cell r="B19" t="str">
            <v>Once per month or less</v>
          </cell>
        </row>
        <row r="20">
          <cell r="A20">
            <v>3</v>
          </cell>
          <cell r="B20" t="str">
            <v>Once per week</v>
          </cell>
        </row>
        <row r="21">
          <cell r="A21">
            <v>4</v>
          </cell>
          <cell r="B21" t="str">
            <v>Several times per week</v>
          </cell>
        </row>
        <row r="22">
          <cell r="A22">
            <v>5</v>
          </cell>
          <cell r="B22" t="str">
            <v>Every day</v>
          </cell>
        </row>
        <row r="23">
          <cell r="A23">
            <v>6</v>
          </cell>
          <cell r="B23" t="str">
            <v>Multiple times per day</v>
          </cell>
        </row>
        <row r="26">
          <cell r="A26">
            <v>1</v>
          </cell>
          <cell r="B26" t="str">
            <v>None</v>
          </cell>
        </row>
        <row r="27">
          <cell r="A27">
            <v>2</v>
          </cell>
          <cell r="B27" t="str">
            <v>Very low</v>
          </cell>
        </row>
        <row r="28">
          <cell r="A28">
            <v>3</v>
          </cell>
          <cell r="B28" t="str">
            <v>Low</v>
          </cell>
        </row>
        <row r="29">
          <cell r="A29">
            <v>4</v>
          </cell>
          <cell r="B29" t="str">
            <v>Moderate</v>
          </cell>
        </row>
        <row r="30">
          <cell r="A30">
            <v>5</v>
          </cell>
          <cell r="B30" t="str">
            <v>High</v>
          </cell>
        </row>
        <row r="31">
          <cell r="A31">
            <v>6</v>
          </cell>
          <cell r="B31" t="str">
            <v>Very high</v>
          </cell>
        </row>
      </sheetData>
      <sheetData sheetId="25">
        <row r="1">
          <cell r="B1" t="str">
            <v>Tech1</v>
          </cell>
          <cell r="C1" t="str">
            <v>Tech2</v>
          </cell>
          <cell r="D1" t="str">
            <v>Tech3</v>
          </cell>
          <cell r="E1" t="str">
            <v>Tech4</v>
          </cell>
          <cell r="F1" t="str">
            <v>Tech5</v>
          </cell>
          <cell r="G1" t="str">
            <v>Tech6</v>
          </cell>
          <cell r="H1" t="str">
            <v>Tech7</v>
          </cell>
          <cell r="I1" t="str">
            <v>Tech8</v>
          </cell>
          <cell r="J1" t="str">
            <v>Tech9</v>
          </cell>
          <cell r="K1" t="str">
            <v>Tech10</v>
          </cell>
          <cell r="L1" t="str">
            <v>Tech11</v>
          </cell>
          <cell r="M1" t="str">
            <v>Tech12</v>
          </cell>
          <cell r="N1" t="str">
            <v>Tech13</v>
          </cell>
          <cell r="O1" t="str">
            <v>Tech14</v>
          </cell>
          <cell r="P1" t="str">
            <v>Tech15</v>
          </cell>
          <cell r="Q1" t="str">
            <v>Tech16</v>
          </cell>
          <cell r="R1" t="str">
            <v>Tech17</v>
          </cell>
          <cell r="S1" t="str">
            <v>Tech18</v>
          </cell>
          <cell r="T1" t="str">
            <v>Tech19</v>
          </cell>
          <cell r="U1" t="str">
            <v>Tech20</v>
          </cell>
          <cell r="V1" t="str">
            <v>Tech21</v>
          </cell>
          <cell r="W1" t="str">
            <v>Tech22</v>
          </cell>
          <cell r="X1" t="str">
            <v>Tech23</v>
          </cell>
          <cell r="Y1" t="str">
            <v>Tech24</v>
          </cell>
          <cell r="Z1" t="str">
            <v>Tech25</v>
          </cell>
          <cell r="AA1" t="str">
            <v>Tech26</v>
          </cell>
          <cell r="AB1" t="str">
            <v>Tech27</v>
          </cell>
          <cell r="AC1" t="str">
            <v>Tech28</v>
          </cell>
          <cell r="AD1" t="str">
            <v>Tech29</v>
          </cell>
          <cell r="AE1" t="str">
            <v>Tech30</v>
          </cell>
          <cell r="AF1" t="str">
            <v>Tech31</v>
          </cell>
          <cell r="AG1" t="str">
            <v>Tech32</v>
          </cell>
        </row>
        <row r="2">
          <cell r="B2">
            <v>56</v>
          </cell>
          <cell r="C2">
            <v>56</v>
          </cell>
          <cell r="D2">
            <v>56</v>
          </cell>
          <cell r="E2">
            <v>22</v>
          </cell>
          <cell r="F2">
            <v>36</v>
          </cell>
          <cell r="G2">
            <v>11</v>
          </cell>
          <cell r="H2">
            <v>11</v>
          </cell>
          <cell r="I2">
            <v>11</v>
          </cell>
          <cell r="J2">
            <v>34</v>
          </cell>
          <cell r="K2">
            <v>24</v>
          </cell>
          <cell r="L2">
            <v>23</v>
          </cell>
          <cell r="M2">
            <v>13</v>
          </cell>
          <cell r="N2">
            <v>13</v>
          </cell>
          <cell r="O2">
            <v>35</v>
          </cell>
          <cell r="P2">
            <v>32</v>
          </cell>
          <cell r="Q2">
            <v>34</v>
          </cell>
          <cell r="R2">
            <v>46</v>
          </cell>
          <cell r="S2">
            <v>56</v>
          </cell>
          <cell r="T2">
            <v>56</v>
          </cell>
          <cell r="U2">
            <v>55</v>
          </cell>
          <cell r="V2">
            <v>23</v>
          </cell>
          <cell r="W2">
            <v>11</v>
          </cell>
          <cell r="X2">
            <v>22</v>
          </cell>
          <cell r="Y2">
            <v>56</v>
          </cell>
          <cell r="Z2">
            <v>35</v>
          </cell>
          <cell r="AA2">
            <v>35</v>
          </cell>
          <cell r="AB2">
            <v>35</v>
          </cell>
          <cell r="AC2">
            <v>22</v>
          </cell>
          <cell r="AD2">
            <v>22</v>
          </cell>
          <cell r="AE2">
            <v>55</v>
          </cell>
          <cell r="AF2">
            <v>52</v>
          </cell>
          <cell r="AG2">
            <v>36</v>
          </cell>
        </row>
        <row r="3">
          <cell r="B3">
            <v>56</v>
          </cell>
          <cell r="C3">
            <v>56</v>
          </cell>
          <cell r="D3">
            <v>52</v>
          </cell>
          <cell r="E3">
            <v>21</v>
          </cell>
          <cell r="F3">
            <v>41</v>
          </cell>
          <cell r="G3">
            <v>21</v>
          </cell>
          <cell r="H3">
            <v>21</v>
          </cell>
          <cell r="I3">
            <v>21</v>
          </cell>
          <cell r="J3">
            <v>43</v>
          </cell>
          <cell r="K3">
            <v>21</v>
          </cell>
          <cell r="L3">
            <v>21</v>
          </cell>
          <cell r="M3">
            <v>21</v>
          </cell>
          <cell r="N3">
            <v>21</v>
          </cell>
          <cell r="O3">
            <v>21</v>
          </cell>
          <cell r="P3">
            <v>21</v>
          </cell>
          <cell r="Q3">
            <v>21</v>
          </cell>
          <cell r="R3">
            <v>42</v>
          </cell>
          <cell r="S3">
            <v>54</v>
          </cell>
          <cell r="T3">
            <v>66</v>
          </cell>
          <cell r="U3">
            <v>66</v>
          </cell>
          <cell r="V3">
            <v>42</v>
          </cell>
          <cell r="W3">
            <v>31</v>
          </cell>
          <cell r="X3">
            <v>21</v>
          </cell>
          <cell r="Y3">
            <v>55</v>
          </cell>
          <cell r="Z3">
            <v>53</v>
          </cell>
          <cell r="AA3">
            <v>31</v>
          </cell>
          <cell r="AB3">
            <v>41</v>
          </cell>
          <cell r="AC3">
            <v>52</v>
          </cell>
          <cell r="AD3">
            <v>52</v>
          </cell>
          <cell r="AE3">
            <v>55</v>
          </cell>
          <cell r="AF3">
            <v>55</v>
          </cell>
          <cell r="AG3">
            <v>22</v>
          </cell>
        </row>
        <row r="4">
          <cell r="B4">
            <v>66</v>
          </cell>
          <cell r="C4">
            <v>23</v>
          </cell>
          <cell r="D4">
            <v>23</v>
          </cell>
          <cell r="E4">
            <v>23</v>
          </cell>
          <cell r="F4">
            <v>24</v>
          </cell>
          <cell r="G4">
            <v>23</v>
          </cell>
          <cell r="H4">
            <v>23</v>
          </cell>
          <cell r="I4">
            <v>23</v>
          </cell>
          <cell r="J4">
            <v>23</v>
          </cell>
          <cell r="K4">
            <v>44</v>
          </cell>
          <cell r="L4">
            <v>23</v>
          </cell>
          <cell r="M4">
            <v>23</v>
          </cell>
          <cell r="N4">
            <v>23</v>
          </cell>
          <cell r="O4">
            <v>23</v>
          </cell>
          <cell r="P4">
            <v>23</v>
          </cell>
          <cell r="Q4">
            <v>23</v>
          </cell>
          <cell r="R4">
            <v>44</v>
          </cell>
          <cell r="S4">
            <v>66</v>
          </cell>
          <cell r="T4">
            <v>66</v>
          </cell>
          <cell r="U4">
            <v>66</v>
          </cell>
          <cell r="V4">
            <v>66</v>
          </cell>
          <cell r="W4">
            <v>66</v>
          </cell>
          <cell r="X4">
            <v>13</v>
          </cell>
          <cell r="Y4">
            <v>66</v>
          </cell>
          <cell r="Z4">
            <v>66</v>
          </cell>
          <cell r="AA4">
            <v>13</v>
          </cell>
          <cell r="AB4">
            <v>13</v>
          </cell>
          <cell r="AC4">
            <v>13</v>
          </cell>
          <cell r="AD4">
            <v>13</v>
          </cell>
          <cell r="AE4">
            <v>44</v>
          </cell>
          <cell r="AF4">
            <v>64</v>
          </cell>
          <cell r="AG4">
            <v>13</v>
          </cell>
        </row>
        <row r="5">
          <cell r="B5">
            <v>56</v>
          </cell>
          <cell r="C5">
            <v>56</v>
          </cell>
          <cell r="D5">
            <v>33</v>
          </cell>
          <cell r="E5">
            <v>11</v>
          </cell>
          <cell r="F5">
            <v>56</v>
          </cell>
          <cell r="G5">
            <v>11</v>
          </cell>
          <cell r="H5">
            <v>11</v>
          </cell>
          <cell r="I5">
            <v>11</v>
          </cell>
          <cell r="J5">
            <v>21</v>
          </cell>
          <cell r="K5">
            <v>11</v>
          </cell>
          <cell r="L5">
            <v>11</v>
          </cell>
          <cell r="M5">
            <v>11</v>
          </cell>
          <cell r="N5">
            <v>11</v>
          </cell>
          <cell r="O5">
            <v>11</v>
          </cell>
          <cell r="P5">
            <v>11</v>
          </cell>
          <cell r="Q5">
            <v>11</v>
          </cell>
          <cell r="R5">
            <v>56</v>
          </cell>
          <cell r="S5">
            <v>56</v>
          </cell>
          <cell r="T5">
            <v>66</v>
          </cell>
          <cell r="U5">
            <v>56</v>
          </cell>
          <cell r="V5">
            <v>44</v>
          </cell>
          <cell r="W5">
            <v>41</v>
          </cell>
          <cell r="X5">
            <v>31</v>
          </cell>
          <cell r="Y5">
            <v>46</v>
          </cell>
          <cell r="Z5">
            <v>53</v>
          </cell>
          <cell r="AA5">
            <v>31</v>
          </cell>
          <cell r="AB5">
            <v>31</v>
          </cell>
          <cell r="AC5">
            <v>45</v>
          </cell>
          <cell r="AD5">
            <v>45</v>
          </cell>
          <cell r="AE5">
            <v>56</v>
          </cell>
          <cell r="AF5">
            <v>44</v>
          </cell>
          <cell r="AG5">
            <v>15</v>
          </cell>
        </row>
        <row r="6">
          <cell r="B6">
            <v>65</v>
          </cell>
          <cell r="C6">
            <v>45</v>
          </cell>
          <cell r="D6">
            <v>24</v>
          </cell>
          <cell r="E6">
            <v>25</v>
          </cell>
          <cell r="F6">
            <v>56</v>
          </cell>
          <cell r="G6">
            <v>35</v>
          </cell>
          <cell r="H6">
            <v>26</v>
          </cell>
          <cell r="I6">
            <v>36</v>
          </cell>
          <cell r="J6">
            <v>33</v>
          </cell>
          <cell r="K6">
            <v>23</v>
          </cell>
          <cell r="L6">
            <v>24</v>
          </cell>
          <cell r="M6">
            <v>24</v>
          </cell>
          <cell r="N6">
            <v>14</v>
          </cell>
          <cell r="O6">
            <v>35</v>
          </cell>
          <cell r="P6">
            <v>25</v>
          </cell>
          <cell r="Q6">
            <v>24</v>
          </cell>
          <cell r="R6">
            <v>34</v>
          </cell>
          <cell r="S6">
            <v>65</v>
          </cell>
          <cell r="T6">
            <v>66</v>
          </cell>
          <cell r="U6">
            <v>66</v>
          </cell>
          <cell r="V6">
            <v>55</v>
          </cell>
          <cell r="W6">
            <v>52</v>
          </cell>
          <cell r="X6">
            <v>44</v>
          </cell>
          <cell r="Y6">
            <v>65</v>
          </cell>
          <cell r="Z6">
            <v>55</v>
          </cell>
          <cell r="AA6">
            <v>55</v>
          </cell>
          <cell r="AB6">
            <v>55</v>
          </cell>
          <cell r="AC6">
            <v>55</v>
          </cell>
          <cell r="AD6">
            <v>54</v>
          </cell>
          <cell r="AE6">
            <v>55</v>
          </cell>
          <cell r="AF6">
            <v>55</v>
          </cell>
          <cell r="AG6">
            <v>56</v>
          </cell>
        </row>
        <row r="7">
          <cell r="B7">
            <v>54</v>
          </cell>
          <cell r="C7">
            <v>43</v>
          </cell>
          <cell r="D7">
            <v>13</v>
          </cell>
          <cell r="E7">
            <v>54</v>
          </cell>
          <cell r="F7">
            <v>53</v>
          </cell>
          <cell r="G7">
            <v>11</v>
          </cell>
          <cell r="H7">
            <v>11</v>
          </cell>
          <cell r="I7">
            <v>31</v>
          </cell>
          <cell r="J7">
            <v>43</v>
          </cell>
          <cell r="K7">
            <v>11</v>
          </cell>
          <cell r="L7">
            <v>43</v>
          </cell>
          <cell r="M7">
            <v>11</v>
          </cell>
          <cell r="N7">
            <v>11</v>
          </cell>
          <cell r="O7">
            <v>11</v>
          </cell>
          <cell r="P7">
            <v>11</v>
          </cell>
          <cell r="Q7">
            <v>11</v>
          </cell>
          <cell r="R7">
            <v>11</v>
          </cell>
          <cell r="S7">
            <v>31</v>
          </cell>
          <cell r="T7">
            <v>55</v>
          </cell>
          <cell r="U7">
            <v>55</v>
          </cell>
          <cell r="V7">
            <v>11</v>
          </cell>
          <cell r="W7">
            <v>55</v>
          </cell>
          <cell r="X7">
            <v>14</v>
          </cell>
          <cell r="Y7">
            <v>51</v>
          </cell>
          <cell r="Z7">
            <v>55</v>
          </cell>
          <cell r="AA7">
            <v>44</v>
          </cell>
          <cell r="AB7">
            <v>44</v>
          </cell>
          <cell r="AC7">
            <v>54</v>
          </cell>
          <cell r="AD7">
            <v>54</v>
          </cell>
          <cell r="AE7">
            <v>51</v>
          </cell>
          <cell r="AF7">
            <v>55</v>
          </cell>
          <cell r="AG7">
            <v>11</v>
          </cell>
        </row>
        <row r="8">
          <cell r="B8">
            <v>43</v>
          </cell>
          <cell r="C8">
            <v>43</v>
          </cell>
          <cell r="D8">
            <v>43</v>
          </cell>
          <cell r="E8">
            <v>11</v>
          </cell>
          <cell r="F8">
            <v>53</v>
          </cell>
          <cell r="G8">
            <v>11</v>
          </cell>
          <cell r="H8">
            <v>13</v>
          </cell>
          <cell r="I8">
            <v>13</v>
          </cell>
          <cell r="J8">
            <v>12</v>
          </cell>
          <cell r="K8">
            <v>12</v>
          </cell>
          <cell r="L8">
            <v>12</v>
          </cell>
          <cell r="M8">
            <v>12</v>
          </cell>
          <cell r="N8">
            <v>12</v>
          </cell>
          <cell r="O8">
            <v>12</v>
          </cell>
          <cell r="P8">
            <v>12</v>
          </cell>
          <cell r="Q8">
            <v>12</v>
          </cell>
          <cell r="R8">
            <v>33</v>
          </cell>
          <cell r="S8">
            <v>55</v>
          </cell>
          <cell r="T8">
            <v>66</v>
          </cell>
          <cell r="U8">
            <v>66</v>
          </cell>
          <cell r="V8">
            <v>21</v>
          </cell>
          <cell r="W8">
            <v>55</v>
          </cell>
          <cell r="X8">
            <v>21</v>
          </cell>
          <cell r="Y8">
            <v>66</v>
          </cell>
          <cell r="Z8">
            <v>66</v>
          </cell>
          <cell r="AA8">
            <v>11</v>
          </cell>
          <cell r="AB8">
            <v>44</v>
          </cell>
          <cell r="AC8">
            <v>66</v>
          </cell>
          <cell r="AD8">
            <v>66</v>
          </cell>
          <cell r="AE8">
            <v>64</v>
          </cell>
          <cell r="AF8">
            <v>66</v>
          </cell>
          <cell r="AG8">
            <v>33</v>
          </cell>
        </row>
        <row r="9">
          <cell r="B9">
            <v>66</v>
          </cell>
          <cell r="C9">
            <v>55</v>
          </cell>
          <cell r="D9">
            <v>33</v>
          </cell>
          <cell r="E9">
            <v>43</v>
          </cell>
          <cell r="F9">
            <v>55</v>
          </cell>
          <cell r="G9">
            <v>44</v>
          </cell>
          <cell r="H9">
            <v>33</v>
          </cell>
          <cell r="I9">
            <v>33</v>
          </cell>
          <cell r="J9">
            <v>54</v>
          </cell>
          <cell r="K9">
            <v>33</v>
          </cell>
          <cell r="L9">
            <v>33</v>
          </cell>
          <cell r="M9">
            <v>33</v>
          </cell>
          <cell r="N9">
            <v>11</v>
          </cell>
          <cell r="O9">
            <v>52</v>
          </cell>
          <cell r="P9">
            <v>52</v>
          </cell>
          <cell r="Q9">
            <v>21</v>
          </cell>
          <cell r="R9">
            <v>44</v>
          </cell>
          <cell r="S9">
            <v>56</v>
          </cell>
          <cell r="T9">
            <v>66</v>
          </cell>
          <cell r="U9">
            <v>66</v>
          </cell>
          <cell r="V9">
            <v>22</v>
          </cell>
          <cell r="W9">
            <v>63</v>
          </cell>
          <cell r="X9">
            <v>52</v>
          </cell>
          <cell r="Y9">
            <v>65</v>
          </cell>
          <cell r="Z9">
            <v>65</v>
          </cell>
          <cell r="AA9">
            <v>43</v>
          </cell>
          <cell r="AB9">
            <v>63</v>
          </cell>
          <cell r="AC9">
            <v>52</v>
          </cell>
          <cell r="AD9">
            <v>52</v>
          </cell>
          <cell r="AE9">
            <v>55</v>
          </cell>
          <cell r="AF9">
            <v>55</v>
          </cell>
          <cell r="AG9">
            <v>56</v>
          </cell>
        </row>
        <row r="10">
          <cell r="B10">
            <v>64</v>
          </cell>
          <cell r="C10">
            <v>66</v>
          </cell>
          <cell r="D10">
            <v>41</v>
          </cell>
          <cell r="E10">
            <v>34</v>
          </cell>
          <cell r="F10">
            <v>55</v>
          </cell>
          <cell r="G10">
            <v>11</v>
          </cell>
          <cell r="H10">
            <v>11</v>
          </cell>
          <cell r="I10">
            <v>44</v>
          </cell>
          <cell r="J10">
            <v>16</v>
          </cell>
          <cell r="K10">
            <v>11</v>
          </cell>
          <cell r="L10">
            <v>16</v>
          </cell>
          <cell r="M10">
            <v>66</v>
          </cell>
          <cell r="N10">
            <v>33</v>
          </cell>
          <cell r="O10">
            <v>46</v>
          </cell>
          <cell r="P10">
            <v>11</v>
          </cell>
          <cell r="Q10">
            <v>11</v>
          </cell>
          <cell r="R10">
            <v>66</v>
          </cell>
          <cell r="S10">
            <v>66</v>
          </cell>
          <cell r="T10">
            <v>63</v>
          </cell>
          <cell r="U10">
            <v>66</v>
          </cell>
          <cell r="V10">
            <v>31</v>
          </cell>
          <cell r="W10">
            <v>44</v>
          </cell>
          <cell r="X10">
            <v>41</v>
          </cell>
          <cell r="Y10">
            <v>66</v>
          </cell>
          <cell r="Z10">
            <v>66</v>
          </cell>
          <cell r="AA10">
            <v>66</v>
          </cell>
          <cell r="AB10">
            <v>66</v>
          </cell>
          <cell r="AC10">
            <v>66</v>
          </cell>
          <cell r="AD10">
            <v>66</v>
          </cell>
          <cell r="AE10">
            <v>66</v>
          </cell>
          <cell r="AF10">
            <v>66</v>
          </cell>
          <cell r="AG10">
            <v>66</v>
          </cell>
        </row>
        <row r="11">
          <cell r="B11">
            <v>66</v>
          </cell>
          <cell r="C11">
            <v>66</v>
          </cell>
          <cell r="D11">
            <v>11</v>
          </cell>
          <cell r="E11">
            <v>11</v>
          </cell>
          <cell r="F11">
            <v>66</v>
          </cell>
          <cell r="G11">
            <v>11</v>
          </cell>
          <cell r="H11">
            <v>11</v>
          </cell>
          <cell r="I11">
            <v>11</v>
          </cell>
          <cell r="J11">
            <v>11</v>
          </cell>
          <cell r="K11">
            <v>11</v>
          </cell>
          <cell r="L11">
            <v>11</v>
          </cell>
          <cell r="M11">
            <v>11</v>
          </cell>
          <cell r="N11">
            <v>11</v>
          </cell>
          <cell r="O11">
            <v>54</v>
          </cell>
          <cell r="P11">
            <v>43</v>
          </cell>
          <cell r="Q11">
            <v>32</v>
          </cell>
          <cell r="R11">
            <v>63</v>
          </cell>
          <cell r="S11">
            <v>63</v>
          </cell>
          <cell r="T11">
            <v>66</v>
          </cell>
          <cell r="U11">
            <v>66</v>
          </cell>
          <cell r="V11">
            <v>66</v>
          </cell>
          <cell r="W11">
            <v>66</v>
          </cell>
          <cell r="X11">
            <v>66</v>
          </cell>
          <cell r="Y11">
            <v>66</v>
          </cell>
          <cell r="Z11">
            <v>66</v>
          </cell>
          <cell r="AA11">
            <v>66</v>
          </cell>
          <cell r="AB11">
            <v>66</v>
          </cell>
          <cell r="AC11">
            <v>66</v>
          </cell>
          <cell r="AD11">
            <v>66</v>
          </cell>
          <cell r="AE11">
            <v>66</v>
          </cell>
          <cell r="AF11">
            <v>66</v>
          </cell>
          <cell r="AG11">
            <v>66</v>
          </cell>
        </row>
        <row r="12">
          <cell r="B12">
            <v>66</v>
          </cell>
          <cell r="C12">
            <v>66</v>
          </cell>
          <cell r="D12">
            <v>44</v>
          </cell>
          <cell r="E12">
            <v>34</v>
          </cell>
          <cell r="F12">
            <v>66</v>
          </cell>
          <cell r="G12">
            <v>46</v>
          </cell>
          <cell r="H12">
            <v>11</v>
          </cell>
          <cell r="I12">
            <v>34</v>
          </cell>
          <cell r="J12">
            <v>11</v>
          </cell>
          <cell r="K12">
            <v>11</v>
          </cell>
          <cell r="L12">
            <v>11</v>
          </cell>
          <cell r="M12">
            <v>11</v>
          </cell>
          <cell r="N12">
            <v>36</v>
          </cell>
          <cell r="O12">
            <v>46</v>
          </cell>
          <cell r="P12">
            <v>46</v>
          </cell>
          <cell r="Q12">
            <v>46</v>
          </cell>
          <cell r="R12">
            <v>46</v>
          </cell>
          <cell r="S12">
            <v>56</v>
          </cell>
          <cell r="T12">
            <v>66</v>
          </cell>
          <cell r="U12">
            <v>66</v>
          </cell>
          <cell r="V12">
            <v>55</v>
          </cell>
          <cell r="W12">
            <v>54</v>
          </cell>
          <cell r="X12">
            <v>54</v>
          </cell>
          <cell r="Y12">
            <v>56</v>
          </cell>
          <cell r="Z12">
            <v>56</v>
          </cell>
          <cell r="AA12">
            <v>36</v>
          </cell>
          <cell r="AB12">
            <v>22</v>
          </cell>
          <cell r="AC12">
            <v>31</v>
          </cell>
          <cell r="AD12">
            <v>31</v>
          </cell>
          <cell r="AE12">
            <v>66</v>
          </cell>
          <cell r="AF12">
            <v>52</v>
          </cell>
          <cell r="AG12">
            <v>26</v>
          </cell>
        </row>
        <row r="13">
          <cell r="B13">
            <v>64</v>
          </cell>
          <cell r="C13">
            <v>43</v>
          </cell>
          <cell r="D13">
            <v>21</v>
          </cell>
          <cell r="E13">
            <v>22</v>
          </cell>
          <cell r="F13">
            <v>53</v>
          </cell>
          <cell r="G13">
            <v>52</v>
          </cell>
          <cell r="H13">
            <v>11</v>
          </cell>
          <cell r="I13">
            <v>11</v>
          </cell>
          <cell r="J13">
            <v>36</v>
          </cell>
          <cell r="K13">
            <v>26</v>
          </cell>
          <cell r="L13">
            <v>66</v>
          </cell>
          <cell r="M13">
            <v>13</v>
          </cell>
          <cell r="N13">
            <v>13</v>
          </cell>
          <cell r="O13">
            <v>24</v>
          </cell>
          <cell r="P13">
            <v>12</v>
          </cell>
          <cell r="Q13">
            <v>42</v>
          </cell>
          <cell r="R13">
            <v>45</v>
          </cell>
          <cell r="S13">
            <v>43</v>
          </cell>
          <cell r="T13">
            <v>54</v>
          </cell>
          <cell r="U13">
            <v>63</v>
          </cell>
          <cell r="V13">
            <v>32</v>
          </cell>
          <cell r="W13">
            <v>56</v>
          </cell>
          <cell r="X13">
            <v>15</v>
          </cell>
          <cell r="Y13">
            <v>63</v>
          </cell>
          <cell r="Z13">
            <v>66</v>
          </cell>
          <cell r="AA13">
            <v>35</v>
          </cell>
          <cell r="AB13">
            <v>32</v>
          </cell>
          <cell r="AC13">
            <v>54</v>
          </cell>
          <cell r="AD13">
            <v>54</v>
          </cell>
          <cell r="AE13">
            <v>53</v>
          </cell>
          <cell r="AF13">
            <v>53</v>
          </cell>
          <cell r="AG13">
            <v>32</v>
          </cell>
        </row>
        <row r="14">
          <cell r="B14">
            <v>66</v>
          </cell>
          <cell r="C14">
            <v>11</v>
          </cell>
          <cell r="D14">
            <v>11</v>
          </cell>
          <cell r="E14">
            <v>11</v>
          </cell>
          <cell r="F14">
            <v>56</v>
          </cell>
          <cell r="G14">
            <v>11</v>
          </cell>
          <cell r="H14">
            <v>11</v>
          </cell>
          <cell r="I14">
            <v>11</v>
          </cell>
          <cell r="J14">
            <v>41</v>
          </cell>
          <cell r="K14">
            <v>51</v>
          </cell>
          <cell r="L14">
            <v>31</v>
          </cell>
          <cell r="M14">
            <v>11</v>
          </cell>
          <cell r="N14">
            <v>11</v>
          </cell>
          <cell r="O14">
            <v>11</v>
          </cell>
          <cell r="P14">
            <v>41</v>
          </cell>
          <cell r="Q14">
            <v>11</v>
          </cell>
          <cell r="R14">
            <v>66</v>
          </cell>
          <cell r="S14">
            <v>45</v>
          </cell>
          <cell r="T14">
            <v>66</v>
          </cell>
          <cell r="U14">
            <v>66</v>
          </cell>
          <cell r="V14">
            <v>61</v>
          </cell>
          <cell r="W14">
            <v>61</v>
          </cell>
          <cell r="X14">
            <v>61</v>
          </cell>
          <cell r="Y14">
            <v>66</v>
          </cell>
          <cell r="Z14">
            <v>66</v>
          </cell>
          <cell r="AA14">
            <v>66</v>
          </cell>
          <cell r="AB14">
            <v>51</v>
          </cell>
          <cell r="AC14">
            <v>63</v>
          </cell>
          <cell r="AD14">
            <v>61</v>
          </cell>
          <cell r="AE14">
            <v>66</v>
          </cell>
          <cell r="AF14">
            <v>65</v>
          </cell>
          <cell r="AG14">
            <v>11</v>
          </cell>
        </row>
        <row r="15">
          <cell r="B15">
            <v>53</v>
          </cell>
          <cell r="C15">
            <v>43</v>
          </cell>
          <cell r="D15">
            <v>11</v>
          </cell>
          <cell r="E15">
            <v>43</v>
          </cell>
          <cell r="F15">
            <v>43</v>
          </cell>
          <cell r="G15">
            <v>12</v>
          </cell>
          <cell r="H15">
            <v>11</v>
          </cell>
          <cell r="I15">
            <v>11</v>
          </cell>
          <cell r="J15">
            <v>11</v>
          </cell>
          <cell r="K15">
            <v>11</v>
          </cell>
          <cell r="L15">
            <v>11</v>
          </cell>
          <cell r="M15">
            <v>11</v>
          </cell>
          <cell r="N15">
            <v>11</v>
          </cell>
          <cell r="O15">
            <v>14</v>
          </cell>
          <cell r="P15">
            <v>11</v>
          </cell>
          <cell r="Q15">
            <v>13</v>
          </cell>
          <cell r="R15">
            <v>23</v>
          </cell>
          <cell r="S15">
            <v>54</v>
          </cell>
          <cell r="T15">
            <v>54</v>
          </cell>
          <cell r="U15">
            <v>53</v>
          </cell>
          <cell r="V15">
            <v>32</v>
          </cell>
          <cell r="W15">
            <v>55</v>
          </cell>
          <cell r="X15">
            <v>11</v>
          </cell>
          <cell r="Y15">
            <v>52</v>
          </cell>
          <cell r="Z15">
            <v>54</v>
          </cell>
          <cell r="AA15">
            <v>35</v>
          </cell>
          <cell r="AB15">
            <v>24</v>
          </cell>
          <cell r="AC15">
            <v>41</v>
          </cell>
          <cell r="AD15">
            <v>21</v>
          </cell>
          <cell r="AE15">
            <v>55</v>
          </cell>
          <cell r="AF15">
            <v>43</v>
          </cell>
          <cell r="AG15">
            <v>15</v>
          </cell>
        </row>
        <row r="16">
          <cell r="B16">
            <v>44</v>
          </cell>
          <cell r="C16">
            <v>12</v>
          </cell>
          <cell r="D16">
            <v>33</v>
          </cell>
          <cell r="E16">
            <v>11</v>
          </cell>
          <cell r="F16">
            <v>33</v>
          </cell>
          <cell r="G16">
            <v>13</v>
          </cell>
          <cell r="H16">
            <v>11</v>
          </cell>
          <cell r="I16">
            <v>11</v>
          </cell>
          <cell r="J16">
            <v>11</v>
          </cell>
          <cell r="K16">
            <v>11</v>
          </cell>
          <cell r="L16">
            <v>11</v>
          </cell>
          <cell r="M16">
            <v>11</v>
          </cell>
          <cell r="N16">
            <v>11</v>
          </cell>
          <cell r="O16">
            <v>11</v>
          </cell>
          <cell r="P16">
            <v>11</v>
          </cell>
          <cell r="Q16">
            <v>11</v>
          </cell>
          <cell r="R16">
            <v>33</v>
          </cell>
          <cell r="S16">
            <v>45</v>
          </cell>
          <cell r="T16">
            <v>65</v>
          </cell>
          <cell r="U16">
            <v>55</v>
          </cell>
          <cell r="V16">
            <v>11</v>
          </cell>
          <cell r="W16">
            <v>11</v>
          </cell>
          <cell r="X16">
            <v>31</v>
          </cell>
          <cell r="Y16">
            <v>55</v>
          </cell>
          <cell r="Z16">
            <v>43</v>
          </cell>
          <cell r="AA16">
            <v>11</v>
          </cell>
          <cell r="AB16">
            <v>11</v>
          </cell>
          <cell r="AC16">
            <v>63</v>
          </cell>
          <cell r="AD16">
            <v>53</v>
          </cell>
          <cell r="AE16">
            <v>43</v>
          </cell>
          <cell r="AF16">
            <v>65</v>
          </cell>
          <cell r="AG16">
            <v>11</v>
          </cell>
        </row>
        <row r="17">
          <cell r="B17">
            <v>26</v>
          </cell>
          <cell r="C17">
            <v>43</v>
          </cell>
          <cell r="D17">
            <v>32</v>
          </cell>
          <cell r="E17">
            <v>32</v>
          </cell>
          <cell r="F17">
            <v>65</v>
          </cell>
          <cell r="G17">
            <v>42</v>
          </cell>
          <cell r="H17">
            <v>22</v>
          </cell>
          <cell r="I17">
            <v>33</v>
          </cell>
          <cell r="J17">
            <v>42</v>
          </cell>
          <cell r="K17">
            <v>42</v>
          </cell>
          <cell r="L17">
            <v>22</v>
          </cell>
          <cell r="M17">
            <v>22</v>
          </cell>
          <cell r="N17">
            <v>22</v>
          </cell>
          <cell r="O17">
            <v>44</v>
          </cell>
          <cell r="P17">
            <v>11</v>
          </cell>
          <cell r="Q17">
            <v>11</v>
          </cell>
          <cell r="R17">
            <v>44</v>
          </cell>
          <cell r="S17">
            <v>56</v>
          </cell>
          <cell r="T17">
            <v>66</v>
          </cell>
          <cell r="U17">
            <v>66</v>
          </cell>
          <cell r="V17">
            <v>44</v>
          </cell>
          <cell r="W17">
            <v>24</v>
          </cell>
          <cell r="X17">
            <v>44</v>
          </cell>
          <cell r="Y17">
            <v>61</v>
          </cell>
          <cell r="Z17">
            <v>66</v>
          </cell>
          <cell r="AA17">
            <v>11</v>
          </cell>
          <cell r="AB17">
            <v>63</v>
          </cell>
          <cell r="AC17">
            <v>63</v>
          </cell>
          <cell r="AD17">
            <v>64</v>
          </cell>
          <cell r="AE17">
            <v>66</v>
          </cell>
          <cell r="AF17">
            <v>66</v>
          </cell>
          <cell r="AG17">
            <v>55</v>
          </cell>
        </row>
        <row r="18">
          <cell r="B18">
            <v>21</v>
          </cell>
          <cell r="C18">
            <v>51</v>
          </cell>
          <cell r="D18">
            <v>51</v>
          </cell>
          <cell r="E18">
            <v>41</v>
          </cell>
          <cell r="F18">
            <v>51</v>
          </cell>
          <cell r="G18">
            <v>11</v>
          </cell>
          <cell r="H18">
            <v>31</v>
          </cell>
          <cell r="I18">
            <v>11</v>
          </cell>
          <cell r="J18">
            <v>51</v>
          </cell>
          <cell r="K18">
            <v>51</v>
          </cell>
          <cell r="L18">
            <v>51</v>
          </cell>
          <cell r="M18">
            <v>51</v>
          </cell>
          <cell r="N18">
            <v>31</v>
          </cell>
          <cell r="O18">
            <v>54</v>
          </cell>
          <cell r="P18">
            <v>21</v>
          </cell>
          <cell r="Q18">
            <v>21</v>
          </cell>
          <cell r="R18">
            <v>55</v>
          </cell>
          <cell r="S18">
            <v>54</v>
          </cell>
          <cell r="T18">
            <v>66</v>
          </cell>
          <cell r="U18">
            <v>53</v>
          </cell>
          <cell r="V18">
            <v>52</v>
          </cell>
          <cell r="W18">
            <v>41</v>
          </cell>
          <cell r="X18">
            <v>11</v>
          </cell>
          <cell r="Y18">
            <v>53</v>
          </cell>
          <cell r="Z18">
            <v>54</v>
          </cell>
          <cell r="AA18">
            <v>11</v>
          </cell>
          <cell r="AB18">
            <v>63</v>
          </cell>
          <cell r="AC18">
            <v>54</v>
          </cell>
          <cell r="AD18">
            <v>53</v>
          </cell>
          <cell r="AE18">
            <v>53</v>
          </cell>
          <cell r="AF18">
            <v>66</v>
          </cell>
          <cell r="AG18">
            <v>11</v>
          </cell>
        </row>
        <row r="19">
          <cell r="B19">
            <v>66</v>
          </cell>
          <cell r="C19">
            <v>34</v>
          </cell>
          <cell r="D19">
            <v>22</v>
          </cell>
          <cell r="E19">
            <v>43</v>
          </cell>
          <cell r="F19">
            <v>66</v>
          </cell>
          <cell r="G19">
            <v>11</v>
          </cell>
          <cell r="H19">
            <v>24</v>
          </cell>
          <cell r="I19">
            <v>66</v>
          </cell>
          <cell r="J19">
            <v>43</v>
          </cell>
          <cell r="K19">
            <v>32</v>
          </cell>
          <cell r="L19">
            <v>53</v>
          </cell>
          <cell r="M19">
            <v>11</v>
          </cell>
          <cell r="N19">
            <v>22</v>
          </cell>
          <cell r="O19">
            <v>11</v>
          </cell>
          <cell r="P19">
            <v>11</v>
          </cell>
          <cell r="Q19">
            <v>11</v>
          </cell>
          <cell r="R19">
            <v>42</v>
          </cell>
          <cell r="S19">
            <v>66</v>
          </cell>
          <cell r="T19">
            <v>66</v>
          </cell>
          <cell r="U19">
            <v>66</v>
          </cell>
          <cell r="V19">
            <v>42</v>
          </cell>
          <cell r="W19">
            <v>34</v>
          </cell>
          <cell r="X19">
            <v>33</v>
          </cell>
          <cell r="Y19">
            <v>66</v>
          </cell>
          <cell r="Z19">
            <v>66</v>
          </cell>
          <cell r="AA19">
            <v>23</v>
          </cell>
          <cell r="AB19">
            <v>23</v>
          </cell>
          <cell r="AC19">
            <v>64</v>
          </cell>
          <cell r="AD19">
            <v>62</v>
          </cell>
          <cell r="AE19">
            <v>66</v>
          </cell>
          <cell r="AF19">
            <v>66</v>
          </cell>
          <cell r="AG19">
            <v>24</v>
          </cell>
        </row>
        <row r="20">
          <cell r="B20">
            <v>66</v>
          </cell>
          <cell r="C20">
            <v>31</v>
          </cell>
          <cell r="D20">
            <v>11</v>
          </cell>
          <cell r="E20">
            <v>22</v>
          </cell>
          <cell r="F20">
            <v>66</v>
          </cell>
          <cell r="G20">
            <v>43</v>
          </cell>
          <cell r="H20">
            <v>21</v>
          </cell>
          <cell r="I20">
            <v>41</v>
          </cell>
          <cell r="J20">
            <v>31</v>
          </cell>
          <cell r="K20">
            <v>11</v>
          </cell>
          <cell r="L20">
            <v>42</v>
          </cell>
          <cell r="M20">
            <v>11</v>
          </cell>
          <cell r="N20">
            <v>11</v>
          </cell>
          <cell r="O20">
            <v>11</v>
          </cell>
          <cell r="P20">
            <v>11</v>
          </cell>
          <cell r="Q20">
            <v>54</v>
          </cell>
          <cell r="R20">
            <v>11</v>
          </cell>
          <cell r="S20">
            <v>66</v>
          </cell>
          <cell r="T20">
            <v>66</v>
          </cell>
          <cell r="U20">
            <v>66</v>
          </cell>
          <cell r="V20">
            <v>66</v>
          </cell>
          <cell r="W20">
            <v>66</v>
          </cell>
          <cell r="X20">
            <v>66</v>
          </cell>
          <cell r="Y20">
            <v>66</v>
          </cell>
          <cell r="Z20">
            <v>66</v>
          </cell>
          <cell r="AA20">
            <v>66</v>
          </cell>
          <cell r="AB20">
            <v>63</v>
          </cell>
          <cell r="AC20">
            <v>61</v>
          </cell>
          <cell r="AD20">
            <v>61</v>
          </cell>
          <cell r="AE20">
            <v>66</v>
          </cell>
          <cell r="AF20">
            <v>63</v>
          </cell>
          <cell r="AG20">
            <v>43</v>
          </cell>
        </row>
        <row r="21">
          <cell r="B21">
            <v>64</v>
          </cell>
          <cell r="C21">
            <v>53</v>
          </cell>
          <cell r="D21">
            <v>32</v>
          </cell>
          <cell r="E21">
            <v>21</v>
          </cell>
          <cell r="F21">
            <v>65</v>
          </cell>
          <cell r="G21">
            <v>34</v>
          </cell>
          <cell r="H21">
            <v>11</v>
          </cell>
          <cell r="I21">
            <v>11</v>
          </cell>
          <cell r="J21">
            <v>32</v>
          </cell>
          <cell r="K21">
            <v>11</v>
          </cell>
          <cell r="L21">
            <v>11</v>
          </cell>
          <cell r="M21">
            <v>11</v>
          </cell>
          <cell r="N21">
            <v>11</v>
          </cell>
          <cell r="O21">
            <v>11</v>
          </cell>
          <cell r="P21">
            <v>11</v>
          </cell>
          <cell r="Q21">
            <v>23</v>
          </cell>
          <cell r="R21">
            <v>22</v>
          </cell>
          <cell r="S21">
            <v>54</v>
          </cell>
          <cell r="T21">
            <v>63</v>
          </cell>
          <cell r="U21">
            <v>63</v>
          </cell>
          <cell r="V21">
            <v>52</v>
          </cell>
          <cell r="W21">
            <v>11</v>
          </cell>
          <cell r="X21">
            <v>11</v>
          </cell>
          <cell r="Y21">
            <v>64</v>
          </cell>
          <cell r="Z21">
            <v>65</v>
          </cell>
          <cell r="AA21">
            <v>33</v>
          </cell>
          <cell r="AB21">
            <v>11</v>
          </cell>
          <cell r="AC21">
            <v>53</v>
          </cell>
          <cell r="AD21">
            <v>23</v>
          </cell>
          <cell r="AE21">
            <v>64</v>
          </cell>
          <cell r="AF21">
            <v>43</v>
          </cell>
          <cell r="AG21">
            <v>35</v>
          </cell>
        </row>
        <row r="22">
          <cell r="B22">
            <v>45</v>
          </cell>
          <cell r="C22">
            <v>11</v>
          </cell>
          <cell r="D22">
            <v>11</v>
          </cell>
          <cell r="E22">
            <v>11</v>
          </cell>
          <cell r="F22">
            <v>34</v>
          </cell>
          <cell r="G22">
            <v>11</v>
          </cell>
          <cell r="H22">
            <v>11</v>
          </cell>
          <cell r="I22">
            <v>11</v>
          </cell>
          <cell r="J22">
            <v>11</v>
          </cell>
          <cell r="K22">
            <v>11</v>
          </cell>
          <cell r="L22">
            <v>11</v>
          </cell>
          <cell r="M22">
            <v>11</v>
          </cell>
          <cell r="N22">
            <v>11</v>
          </cell>
          <cell r="O22">
            <v>34</v>
          </cell>
          <cell r="P22">
            <v>11</v>
          </cell>
          <cell r="Q22">
            <v>11</v>
          </cell>
          <cell r="R22">
            <v>25</v>
          </cell>
          <cell r="S22">
            <v>66</v>
          </cell>
          <cell r="T22">
            <v>66</v>
          </cell>
          <cell r="U22">
            <v>66</v>
          </cell>
          <cell r="V22">
            <v>11</v>
          </cell>
          <cell r="W22">
            <v>11</v>
          </cell>
          <cell r="X22">
            <v>35</v>
          </cell>
          <cell r="Y22">
            <v>46</v>
          </cell>
          <cell r="Z22">
            <v>35</v>
          </cell>
          <cell r="AA22">
            <v>11</v>
          </cell>
          <cell r="AB22">
            <v>11</v>
          </cell>
          <cell r="AC22">
            <v>44</v>
          </cell>
          <cell r="AD22">
            <v>11</v>
          </cell>
          <cell r="AE22">
            <v>11</v>
          </cell>
          <cell r="AF22">
            <v>55</v>
          </cell>
          <cell r="AG22">
            <v>11</v>
          </cell>
        </row>
        <row r="23">
          <cell r="B23">
            <v>66</v>
          </cell>
          <cell r="C23">
            <v>64</v>
          </cell>
          <cell r="D23">
            <v>66</v>
          </cell>
          <cell r="E23">
            <v>65</v>
          </cell>
          <cell r="F23">
            <v>65</v>
          </cell>
          <cell r="G23">
            <v>65</v>
          </cell>
          <cell r="H23">
            <v>66</v>
          </cell>
          <cell r="I23">
            <v>66</v>
          </cell>
          <cell r="J23">
            <v>65</v>
          </cell>
          <cell r="K23">
            <v>35</v>
          </cell>
          <cell r="L23">
            <v>64</v>
          </cell>
          <cell r="M23">
            <v>45</v>
          </cell>
          <cell r="N23">
            <v>46</v>
          </cell>
          <cell r="O23">
            <v>46</v>
          </cell>
          <cell r="P23">
            <v>46</v>
          </cell>
          <cell r="Q23">
            <v>46</v>
          </cell>
          <cell r="R23">
            <v>46</v>
          </cell>
          <cell r="S23">
            <v>46</v>
          </cell>
          <cell r="T23">
            <v>66</v>
          </cell>
          <cell r="U23">
            <v>66</v>
          </cell>
          <cell r="V23">
            <v>66</v>
          </cell>
          <cell r="W23">
            <v>33</v>
          </cell>
          <cell r="X23">
            <v>56</v>
          </cell>
          <cell r="Y23">
            <v>56</v>
          </cell>
          <cell r="Z23">
            <v>66</v>
          </cell>
          <cell r="AA23">
            <v>66</v>
          </cell>
          <cell r="AB23">
            <v>55</v>
          </cell>
          <cell r="AC23">
            <v>44</v>
          </cell>
          <cell r="AD23">
            <v>45</v>
          </cell>
          <cell r="AE23">
            <v>66</v>
          </cell>
          <cell r="AF23">
            <v>56</v>
          </cell>
          <cell r="AG23">
            <v>56</v>
          </cell>
        </row>
        <row r="24">
          <cell r="B24">
            <v>61</v>
          </cell>
          <cell r="C24">
            <v>61</v>
          </cell>
          <cell r="D24">
            <v>61</v>
          </cell>
          <cell r="E24">
            <v>61</v>
          </cell>
          <cell r="F24">
            <v>61</v>
          </cell>
          <cell r="G24">
            <v>11</v>
          </cell>
          <cell r="H24">
            <v>11</v>
          </cell>
          <cell r="I24">
            <v>11</v>
          </cell>
          <cell r="J24">
            <v>11</v>
          </cell>
          <cell r="K24">
            <v>11</v>
          </cell>
          <cell r="L24">
            <v>11</v>
          </cell>
          <cell r="M24">
            <v>11</v>
          </cell>
          <cell r="N24">
            <v>11</v>
          </cell>
          <cell r="O24">
            <v>11</v>
          </cell>
          <cell r="P24">
            <v>11</v>
          </cell>
          <cell r="Q24">
            <v>11</v>
          </cell>
          <cell r="R24">
            <v>11</v>
          </cell>
          <cell r="S24">
            <v>61</v>
          </cell>
          <cell r="T24">
            <v>61</v>
          </cell>
          <cell r="U24">
            <v>61</v>
          </cell>
          <cell r="V24">
            <v>61</v>
          </cell>
          <cell r="W24">
            <v>61</v>
          </cell>
          <cell r="X24">
            <v>11</v>
          </cell>
          <cell r="Y24">
            <v>61</v>
          </cell>
          <cell r="Z24">
            <v>61</v>
          </cell>
          <cell r="AA24">
            <v>11</v>
          </cell>
          <cell r="AB24">
            <v>61</v>
          </cell>
          <cell r="AC24">
            <v>61</v>
          </cell>
          <cell r="AD24">
            <v>11</v>
          </cell>
          <cell r="AE24">
            <v>11</v>
          </cell>
          <cell r="AF24">
            <v>11</v>
          </cell>
          <cell r="AG24">
            <v>11</v>
          </cell>
        </row>
        <row r="25">
          <cell r="B25">
            <v>66</v>
          </cell>
          <cell r="C25">
            <v>66</v>
          </cell>
          <cell r="D25">
            <v>66</v>
          </cell>
          <cell r="E25">
            <v>66</v>
          </cell>
          <cell r="F25">
            <v>66</v>
          </cell>
          <cell r="G25">
            <v>66</v>
          </cell>
          <cell r="H25">
            <v>11</v>
          </cell>
          <cell r="I25">
            <v>11</v>
          </cell>
          <cell r="J25">
            <v>66</v>
          </cell>
          <cell r="K25">
            <v>66</v>
          </cell>
          <cell r="L25">
            <v>66</v>
          </cell>
          <cell r="M25">
            <v>66</v>
          </cell>
          <cell r="N25">
            <v>11</v>
          </cell>
          <cell r="O25">
            <v>66</v>
          </cell>
          <cell r="P25">
            <v>66</v>
          </cell>
          <cell r="Q25">
            <v>66</v>
          </cell>
          <cell r="R25">
            <v>66</v>
          </cell>
          <cell r="S25">
            <v>66</v>
          </cell>
          <cell r="T25">
            <v>66</v>
          </cell>
          <cell r="U25">
            <v>66</v>
          </cell>
          <cell r="V25">
            <v>66</v>
          </cell>
          <cell r="W25">
            <v>66</v>
          </cell>
          <cell r="X25">
            <v>66</v>
          </cell>
          <cell r="Y25">
            <v>66</v>
          </cell>
          <cell r="Z25">
            <v>66</v>
          </cell>
          <cell r="AA25">
            <v>66</v>
          </cell>
          <cell r="AB25">
            <v>66</v>
          </cell>
          <cell r="AC25">
            <v>66</v>
          </cell>
          <cell r="AD25">
            <v>66</v>
          </cell>
          <cell r="AE25">
            <v>66</v>
          </cell>
          <cell r="AF25">
            <v>66</v>
          </cell>
          <cell r="AG25">
            <v>66</v>
          </cell>
        </row>
        <row r="26">
          <cell r="B26">
            <v>66</v>
          </cell>
          <cell r="C26">
            <v>55</v>
          </cell>
          <cell r="D26">
            <v>22</v>
          </cell>
          <cell r="E26">
            <v>22</v>
          </cell>
          <cell r="F26">
            <v>56</v>
          </cell>
          <cell r="G26">
            <v>12</v>
          </cell>
          <cell r="H26">
            <v>12</v>
          </cell>
          <cell r="I26">
            <v>12</v>
          </cell>
          <cell r="J26">
            <v>23</v>
          </cell>
          <cell r="K26">
            <v>13</v>
          </cell>
          <cell r="L26">
            <v>23</v>
          </cell>
          <cell r="M26">
            <v>12</v>
          </cell>
          <cell r="N26">
            <v>13</v>
          </cell>
          <cell r="O26">
            <v>45</v>
          </cell>
          <cell r="P26">
            <v>23</v>
          </cell>
          <cell r="Q26">
            <v>23</v>
          </cell>
          <cell r="R26">
            <v>66</v>
          </cell>
          <cell r="S26">
            <v>66</v>
          </cell>
          <cell r="T26">
            <v>66</v>
          </cell>
          <cell r="U26">
            <v>66</v>
          </cell>
          <cell r="V26">
            <v>66</v>
          </cell>
          <cell r="W26">
            <v>24</v>
          </cell>
          <cell r="X26">
            <v>24</v>
          </cell>
          <cell r="Y26">
            <v>44</v>
          </cell>
          <cell r="Z26">
            <v>66</v>
          </cell>
          <cell r="AA26">
            <v>46</v>
          </cell>
          <cell r="AB26">
            <v>34</v>
          </cell>
          <cell r="AC26">
            <v>22</v>
          </cell>
          <cell r="AD26">
            <v>22</v>
          </cell>
          <cell r="AE26">
            <v>65</v>
          </cell>
          <cell r="AF26">
            <v>42</v>
          </cell>
          <cell r="AG26">
            <v>42</v>
          </cell>
        </row>
        <row r="27">
          <cell r="B27">
            <v>66</v>
          </cell>
          <cell r="C27">
            <v>22</v>
          </cell>
          <cell r="D27">
            <v>22</v>
          </cell>
          <cell r="E27">
            <v>21</v>
          </cell>
          <cell r="F27">
            <v>22</v>
          </cell>
          <cell r="G27">
            <v>22</v>
          </cell>
          <cell r="H27">
            <v>22</v>
          </cell>
          <cell r="I27">
            <v>22</v>
          </cell>
          <cell r="J27">
            <v>11</v>
          </cell>
          <cell r="K27">
            <v>11</v>
          </cell>
          <cell r="L27">
            <v>11</v>
          </cell>
          <cell r="M27">
            <v>12</v>
          </cell>
          <cell r="N27">
            <v>11</v>
          </cell>
          <cell r="O27">
            <v>44</v>
          </cell>
          <cell r="P27">
            <v>22</v>
          </cell>
          <cell r="Q27">
            <v>22</v>
          </cell>
          <cell r="R27">
            <v>22</v>
          </cell>
          <cell r="S27">
            <v>22</v>
          </cell>
          <cell r="T27">
            <v>66</v>
          </cell>
          <cell r="U27">
            <v>66</v>
          </cell>
          <cell r="V27">
            <v>33</v>
          </cell>
          <cell r="W27">
            <v>56</v>
          </cell>
          <cell r="X27">
            <v>66</v>
          </cell>
          <cell r="Y27">
            <v>55</v>
          </cell>
          <cell r="Z27">
            <v>43</v>
          </cell>
          <cell r="AA27">
            <v>24</v>
          </cell>
          <cell r="AB27">
            <v>23</v>
          </cell>
          <cell r="AC27">
            <v>35</v>
          </cell>
          <cell r="AD27">
            <v>35</v>
          </cell>
          <cell r="AE27">
            <v>35</v>
          </cell>
          <cell r="AF27">
            <v>35</v>
          </cell>
          <cell r="AG27">
            <v>33</v>
          </cell>
        </row>
        <row r="28">
          <cell r="B28">
            <v>56</v>
          </cell>
          <cell r="C28">
            <v>56</v>
          </cell>
          <cell r="D28">
            <v>22</v>
          </cell>
          <cell r="E28">
            <v>11</v>
          </cell>
          <cell r="F28">
            <v>56</v>
          </cell>
          <cell r="G28">
            <v>11</v>
          </cell>
          <cell r="H28">
            <v>11</v>
          </cell>
          <cell r="I28">
            <v>11</v>
          </cell>
          <cell r="J28">
            <v>44</v>
          </cell>
          <cell r="K28">
            <v>12</v>
          </cell>
          <cell r="L28">
            <v>11</v>
          </cell>
          <cell r="M28">
            <v>11</v>
          </cell>
          <cell r="N28">
            <v>11</v>
          </cell>
          <cell r="O28">
            <v>13</v>
          </cell>
          <cell r="P28">
            <v>13</v>
          </cell>
          <cell r="Q28">
            <v>13</v>
          </cell>
          <cell r="R28">
            <v>45</v>
          </cell>
          <cell r="S28">
            <v>46</v>
          </cell>
          <cell r="T28">
            <v>66</v>
          </cell>
          <cell r="U28">
            <v>46</v>
          </cell>
          <cell r="V28">
            <v>12</v>
          </cell>
          <cell r="W28">
            <v>54</v>
          </cell>
          <cell r="X28">
            <v>11</v>
          </cell>
          <cell r="Y28">
            <v>56</v>
          </cell>
          <cell r="Z28">
            <v>56</v>
          </cell>
          <cell r="AA28">
            <v>16</v>
          </cell>
          <cell r="AB28">
            <v>16</v>
          </cell>
          <cell r="AC28">
            <v>56</v>
          </cell>
          <cell r="AD28">
            <v>56</v>
          </cell>
          <cell r="AE28">
            <v>56</v>
          </cell>
          <cell r="AF28">
            <v>66</v>
          </cell>
          <cell r="AG28">
            <v>15</v>
          </cell>
        </row>
        <row r="29">
          <cell r="B29">
            <v>33</v>
          </cell>
          <cell r="C29">
            <v>12</v>
          </cell>
          <cell r="D29">
            <v>11</v>
          </cell>
          <cell r="E29">
            <v>11</v>
          </cell>
          <cell r="F29">
            <v>11</v>
          </cell>
          <cell r="G29">
            <v>21</v>
          </cell>
          <cell r="H29">
            <v>11</v>
          </cell>
          <cell r="I29">
            <v>11</v>
          </cell>
          <cell r="J29">
            <v>11</v>
          </cell>
          <cell r="K29">
            <v>21</v>
          </cell>
          <cell r="L29">
            <v>11</v>
          </cell>
          <cell r="M29">
            <v>11</v>
          </cell>
          <cell r="N29">
            <v>11</v>
          </cell>
          <cell r="O29">
            <v>22</v>
          </cell>
          <cell r="P29">
            <v>12</v>
          </cell>
          <cell r="Q29">
            <v>11</v>
          </cell>
          <cell r="R29">
            <v>12</v>
          </cell>
          <cell r="S29">
            <v>21</v>
          </cell>
          <cell r="T29">
            <v>32</v>
          </cell>
          <cell r="U29">
            <v>31</v>
          </cell>
          <cell r="V29">
            <v>12</v>
          </cell>
          <cell r="W29">
            <v>12</v>
          </cell>
          <cell r="X29">
            <v>11</v>
          </cell>
          <cell r="Y29">
            <v>21</v>
          </cell>
          <cell r="Z29">
            <v>22</v>
          </cell>
          <cell r="AA29">
            <v>11</v>
          </cell>
          <cell r="AB29">
            <v>11</v>
          </cell>
          <cell r="AC29">
            <v>22</v>
          </cell>
          <cell r="AD29">
            <v>11</v>
          </cell>
          <cell r="AE29">
            <v>11</v>
          </cell>
          <cell r="AF29">
            <v>22</v>
          </cell>
          <cell r="AG29">
            <v>11</v>
          </cell>
        </row>
        <row r="30">
          <cell r="B30">
            <v>25</v>
          </cell>
          <cell r="C30">
            <v>14</v>
          </cell>
          <cell r="D30">
            <v>15</v>
          </cell>
          <cell r="E30">
            <v>15</v>
          </cell>
          <cell r="F30">
            <v>16</v>
          </cell>
          <cell r="G30">
            <v>16</v>
          </cell>
          <cell r="H30">
            <v>16</v>
          </cell>
          <cell r="I30">
            <v>15</v>
          </cell>
          <cell r="J30">
            <v>15</v>
          </cell>
          <cell r="K30">
            <v>14</v>
          </cell>
          <cell r="L30">
            <v>15</v>
          </cell>
          <cell r="M30">
            <v>16</v>
          </cell>
          <cell r="N30">
            <v>13</v>
          </cell>
          <cell r="O30">
            <v>14</v>
          </cell>
          <cell r="P30">
            <v>13</v>
          </cell>
          <cell r="Q30">
            <v>13</v>
          </cell>
          <cell r="R30">
            <v>14</v>
          </cell>
          <cell r="S30">
            <v>24</v>
          </cell>
          <cell r="T30">
            <v>25</v>
          </cell>
          <cell r="U30">
            <v>25</v>
          </cell>
          <cell r="V30">
            <v>14</v>
          </cell>
          <cell r="W30">
            <v>13</v>
          </cell>
          <cell r="X30">
            <v>14</v>
          </cell>
          <cell r="Y30">
            <v>25</v>
          </cell>
          <cell r="Z30">
            <v>15</v>
          </cell>
          <cell r="AA30">
            <v>15</v>
          </cell>
          <cell r="AB30">
            <v>15</v>
          </cell>
          <cell r="AC30">
            <v>14</v>
          </cell>
          <cell r="AD30">
            <v>14</v>
          </cell>
          <cell r="AE30">
            <v>25</v>
          </cell>
          <cell r="AF30">
            <v>25</v>
          </cell>
          <cell r="AG30">
            <v>15</v>
          </cell>
        </row>
        <row r="31">
          <cell r="B31">
            <v>56</v>
          </cell>
          <cell r="C31">
            <v>46</v>
          </cell>
          <cell r="D31">
            <v>46</v>
          </cell>
          <cell r="E31">
            <v>46</v>
          </cell>
          <cell r="F31">
            <v>66</v>
          </cell>
          <cell r="G31">
            <v>56</v>
          </cell>
          <cell r="H31">
            <v>56</v>
          </cell>
          <cell r="I31">
            <v>56</v>
          </cell>
          <cell r="J31">
            <v>44</v>
          </cell>
          <cell r="K31">
            <v>44</v>
          </cell>
          <cell r="L31">
            <v>44</v>
          </cell>
          <cell r="M31">
            <v>44</v>
          </cell>
          <cell r="N31">
            <v>44</v>
          </cell>
          <cell r="O31">
            <v>44</v>
          </cell>
          <cell r="P31">
            <v>44</v>
          </cell>
          <cell r="Q31">
            <v>44</v>
          </cell>
          <cell r="R31">
            <v>44</v>
          </cell>
          <cell r="S31">
            <v>44</v>
          </cell>
          <cell r="T31">
            <v>44</v>
          </cell>
          <cell r="U31">
            <v>44</v>
          </cell>
          <cell r="V31">
            <v>44</v>
          </cell>
          <cell r="W31">
            <v>44</v>
          </cell>
          <cell r="X31">
            <v>44</v>
          </cell>
          <cell r="Y31">
            <v>44</v>
          </cell>
          <cell r="Z31">
            <v>66</v>
          </cell>
          <cell r="AA31">
            <v>66</v>
          </cell>
          <cell r="AB31">
            <v>66</v>
          </cell>
          <cell r="AC31">
            <v>66</v>
          </cell>
          <cell r="AD31">
            <v>66</v>
          </cell>
          <cell r="AE31">
            <v>66</v>
          </cell>
          <cell r="AF31">
            <v>66</v>
          </cell>
          <cell r="AG31">
            <v>66</v>
          </cell>
        </row>
        <row r="32">
          <cell r="B32">
            <v>55</v>
          </cell>
          <cell r="C32">
            <v>54</v>
          </cell>
          <cell r="D32">
            <v>43</v>
          </cell>
          <cell r="E32">
            <v>12</v>
          </cell>
          <cell r="F32">
            <v>54</v>
          </cell>
          <cell r="G32">
            <v>33</v>
          </cell>
          <cell r="H32">
            <v>12</v>
          </cell>
          <cell r="I32">
            <v>12</v>
          </cell>
          <cell r="J32">
            <v>45</v>
          </cell>
          <cell r="K32">
            <v>12</v>
          </cell>
          <cell r="L32">
            <v>12</v>
          </cell>
          <cell r="M32">
            <v>12</v>
          </cell>
          <cell r="N32">
            <v>12</v>
          </cell>
          <cell r="O32">
            <v>13</v>
          </cell>
          <cell r="P32">
            <v>33</v>
          </cell>
          <cell r="Q32">
            <v>53</v>
          </cell>
          <cell r="R32">
            <v>23</v>
          </cell>
          <cell r="S32">
            <v>55</v>
          </cell>
          <cell r="T32">
            <v>65</v>
          </cell>
          <cell r="U32">
            <v>65</v>
          </cell>
          <cell r="V32">
            <v>22</v>
          </cell>
          <cell r="W32">
            <v>45</v>
          </cell>
          <cell r="X32">
            <v>45</v>
          </cell>
          <cell r="Y32">
            <v>54</v>
          </cell>
          <cell r="Z32">
            <v>65</v>
          </cell>
          <cell r="AA32">
            <v>53</v>
          </cell>
          <cell r="AB32">
            <v>53</v>
          </cell>
          <cell r="AC32">
            <v>55</v>
          </cell>
          <cell r="AD32">
            <v>53</v>
          </cell>
          <cell r="AE32">
            <v>53</v>
          </cell>
          <cell r="AF32">
            <v>55</v>
          </cell>
          <cell r="AG32">
            <v>32</v>
          </cell>
        </row>
        <row r="33">
          <cell r="B33">
            <v>56</v>
          </cell>
          <cell r="C33">
            <v>45</v>
          </cell>
          <cell r="D33">
            <v>21</v>
          </cell>
          <cell r="E33">
            <v>11</v>
          </cell>
          <cell r="F33">
            <v>66</v>
          </cell>
          <cell r="G33">
            <v>22</v>
          </cell>
          <cell r="H33">
            <v>11</v>
          </cell>
          <cell r="I33">
            <v>22</v>
          </cell>
          <cell r="J33">
            <v>11</v>
          </cell>
          <cell r="K33">
            <v>11</v>
          </cell>
          <cell r="L33">
            <v>11</v>
          </cell>
          <cell r="M33">
            <v>11</v>
          </cell>
          <cell r="N33">
            <v>11</v>
          </cell>
          <cell r="O33">
            <v>11</v>
          </cell>
          <cell r="P33">
            <v>11</v>
          </cell>
          <cell r="Q33">
            <v>11</v>
          </cell>
          <cell r="R33">
            <v>55</v>
          </cell>
          <cell r="S33">
            <v>56</v>
          </cell>
          <cell r="T33">
            <v>66</v>
          </cell>
          <cell r="U33">
            <v>66</v>
          </cell>
          <cell r="V33">
            <v>22</v>
          </cell>
          <cell r="W33">
            <v>61</v>
          </cell>
          <cell r="X33">
            <v>52</v>
          </cell>
          <cell r="Y33">
            <v>66</v>
          </cell>
          <cell r="Z33">
            <v>66</v>
          </cell>
          <cell r="AA33">
            <v>51</v>
          </cell>
          <cell r="AB33">
            <v>11</v>
          </cell>
          <cell r="AC33">
            <v>66</v>
          </cell>
          <cell r="AD33">
            <v>11</v>
          </cell>
          <cell r="AE33">
            <v>66</v>
          </cell>
          <cell r="AF33">
            <v>35</v>
          </cell>
          <cell r="AG33">
            <v>66</v>
          </cell>
        </row>
        <row r="34">
          <cell r="B34">
            <v>66</v>
          </cell>
          <cell r="C34">
            <v>66</v>
          </cell>
          <cell r="D34">
            <v>66</v>
          </cell>
          <cell r="E34">
            <v>66</v>
          </cell>
          <cell r="F34">
            <v>66</v>
          </cell>
          <cell r="G34">
            <v>66</v>
          </cell>
          <cell r="H34">
            <v>66</v>
          </cell>
          <cell r="I34">
            <v>66</v>
          </cell>
          <cell r="J34">
            <v>66</v>
          </cell>
          <cell r="K34">
            <v>66</v>
          </cell>
          <cell r="L34">
            <v>66</v>
          </cell>
          <cell r="M34">
            <v>66</v>
          </cell>
          <cell r="N34">
            <v>66</v>
          </cell>
          <cell r="O34">
            <v>66</v>
          </cell>
          <cell r="P34">
            <v>66</v>
          </cell>
          <cell r="Q34">
            <v>66</v>
          </cell>
          <cell r="R34">
            <v>66</v>
          </cell>
          <cell r="S34">
            <v>66</v>
          </cell>
          <cell r="T34">
            <v>66</v>
          </cell>
          <cell r="U34">
            <v>66</v>
          </cell>
          <cell r="V34">
            <v>66</v>
          </cell>
          <cell r="W34">
            <v>66</v>
          </cell>
          <cell r="X34">
            <v>66</v>
          </cell>
          <cell r="Y34">
            <v>66</v>
          </cell>
          <cell r="Z34">
            <v>66</v>
          </cell>
          <cell r="AA34">
            <v>11</v>
          </cell>
          <cell r="AB34">
            <v>11</v>
          </cell>
          <cell r="AC34">
            <v>66</v>
          </cell>
          <cell r="AD34">
            <v>11</v>
          </cell>
          <cell r="AE34">
            <v>66</v>
          </cell>
          <cell r="AF34">
            <v>11</v>
          </cell>
          <cell r="AG34">
            <v>11</v>
          </cell>
        </row>
        <row r="35">
          <cell r="B35">
            <v>66</v>
          </cell>
          <cell r="C35">
            <v>66</v>
          </cell>
          <cell r="D35">
            <v>42</v>
          </cell>
          <cell r="E35">
            <v>32</v>
          </cell>
          <cell r="F35">
            <v>43</v>
          </cell>
          <cell r="G35">
            <v>33</v>
          </cell>
          <cell r="H35">
            <v>11</v>
          </cell>
          <cell r="I35">
            <v>22</v>
          </cell>
          <cell r="J35">
            <v>32</v>
          </cell>
          <cell r="K35">
            <v>21</v>
          </cell>
          <cell r="L35">
            <v>11</v>
          </cell>
          <cell r="M35">
            <v>11</v>
          </cell>
          <cell r="N35">
            <v>11</v>
          </cell>
          <cell r="O35">
            <v>63</v>
          </cell>
          <cell r="P35">
            <v>12</v>
          </cell>
          <cell r="Q35">
            <v>11</v>
          </cell>
          <cell r="R35">
            <v>63</v>
          </cell>
          <cell r="S35">
            <v>55</v>
          </cell>
          <cell r="T35">
            <v>66</v>
          </cell>
          <cell r="U35">
            <v>66</v>
          </cell>
          <cell r="V35">
            <v>53</v>
          </cell>
          <cell r="W35">
            <v>53</v>
          </cell>
          <cell r="X35">
            <v>21</v>
          </cell>
          <cell r="Y35">
            <v>66</v>
          </cell>
          <cell r="Z35">
            <v>66</v>
          </cell>
          <cell r="AA35">
            <v>46</v>
          </cell>
          <cell r="AB35">
            <v>45</v>
          </cell>
          <cell r="AC35">
            <v>55</v>
          </cell>
          <cell r="AD35">
            <v>53</v>
          </cell>
          <cell r="AE35">
            <v>66</v>
          </cell>
          <cell r="AF35">
            <v>65</v>
          </cell>
          <cell r="AG35">
            <v>33</v>
          </cell>
        </row>
        <row r="36">
          <cell r="B36">
            <v>56</v>
          </cell>
          <cell r="C36">
            <v>33</v>
          </cell>
          <cell r="D36">
            <v>11</v>
          </cell>
          <cell r="E36">
            <v>11</v>
          </cell>
          <cell r="F36">
            <v>23</v>
          </cell>
          <cell r="G36">
            <v>13</v>
          </cell>
          <cell r="H36">
            <v>11</v>
          </cell>
          <cell r="I36">
            <v>11</v>
          </cell>
          <cell r="J36">
            <v>11</v>
          </cell>
          <cell r="K36">
            <v>11</v>
          </cell>
          <cell r="L36">
            <v>11</v>
          </cell>
          <cell r="M36">
            <v>11</v>
          </cell>
          <cell r="N36">
            <v>11</v>
          </cell>
          <cell r="O36">
            <v>46</v>
          </cell>
          <cell r="P36">
            <v>11</v>
          </cell>
          <cell r="Q36">
            <v>11</v>
          </cell>
          <cell r="R36">
            <v>55</v>
          </cell>
          <cell r="S36">
            <v>65</v>
          </cell>
          <cell r="T36">
            <v>65</v>
          </cell>
          <cell r="U36">
            <v>44</v>
          </cell>
          <cell r="V36">
            <v>11</v>
          </cell>
          <cell r="W36">
            <v>11</v>
          </cell>
          <cell r="X36">
            <v>11</v>
          </cell>
          <cell r="Y36">
            <v>66</v>
          </cell>
          <cell r="Z36">
            <v>33</v>
          </cell>
          <cell r="AA36">
            <v>33</v>
          </cell>
          <cell r="AB36">
            <v>11</v>
          </cell>
          <cell r="AC36">
            <v>11</v>
          </cell>
          <cell r="AD36">
            <v>11</v>
          </cell>
          <cell r="AE36">
            <v>66</v>
          </cell>
          <cell r="AF36">
            <v>11</v>
          </cell>
          <cell r="AG36">
            <v>11</v>
          </cell>
        </row>
        <row r="37">
          <cell r="B37">
            <v>66</v>
          </cell>
          <cell r="C37">
            <v>66</v>
          </cell>
          <cell r="D37">
            <v>33</v>
          </cell>
          <cell r="E37">
            <v>33</v>
          </cell>
          <cell r="F37">
            <v>66</v>
          </cell>
          <cell r="G37">
            <v>46</v>
          </cell>
          <cell r="H37">
            <v>33</v>
          </cell>
          <cell r="I37">
            <v>33</v>
          </cell>
          <cell r="J37">
            <v>32</v>
          </cell>
          <cell r="K37">
            <v>44</v>
          </cell>
          <cell r="L37">
            <v>33</v>
          </cell>
          <cell r="M37">
            <v>33</v>
          </cell>
          <cell r="N37">
            <v>43</v>
          </cell>
          <cell r="O37">
            <v>43</v>
          </cell>
          <cell r="P37">
            <v>65</v>
          </cell>
          <cell r="Q37">
            <v>33</v>
          </cell>
          <cell r="R37">
            <v>46</v>
          </cell>
          <cell r="S37">
            <v>56</v>
          </cell>
          <cell r="T37">
            <v>66</v>
          </cell>
          <cell r="U37">
            <v>66</v>
          </cell>
          <cell r="V37">
            <v>36</v>
          </cell>
          <cell r="W37">
            <v>43</v>
          </cell>
          <cell r="X37">
            <v>33</v>
          </cell>
          <cell r="Y37">
            <v>66</v>
          </cell>
          <cell r="Z37">
            <v>66</v>
          </cell>
          <cell r="AA37">
            <v>33</v>
          </cell>
          <cell r="AB37">
            <v>33</v>
          </cell>
          <cell r="AC37">
            <v>66</v>
          </cell>
          <cell r="AD37">
            <v>36</v>
          </cell>
          <cell r="AE37">
            <v>66</v>
          </cell>
          <cell r="AF37">
            <v>66</v>
          </cell>
          <cell r="AG37">
            <v>26</v>
          </cell>
        </row>
        <row r="38">
          <cell r="B38">
            <v>66</v>
          </cell>
          <cell r="C38">
            <v>56</v>
          </cell>
          <cell r="D38">
            <v>22</v>
          </cell>
          <cell r="E38">
            <v>22</v>
          </cell>
          <cell r="F38">
            <v>66</v>
          </cell>
          <cell r="G38">
            <v>55</v>
          </cell>
          <cell r="H38">
            <v>44</v>
          </cell>
          <cell r="I38">
            <v>44</v>
          </cell>
          <cell r="J38">
            <v>66</v>
          </cell>
          <cell r="K38">
            <v>66</v>
          </cell>
          <cell r="L38">
            <v>66</v>
          </cell>
          <cell r="M38">
            <v>43</v>
          </cell>
          <cell r="N38">
            <v>43</v>
          </cell>
          <cell r="O38">
            <v>44</v>
          </cell>
          <cell r="P38">
            <v>44</v>
          </cell>
          <cell r="Q38">
            <v>44</v>
          </cell>
          <cell r="R38">
            <v>66</v>
          </cell>
          <cell r="S38">
            <v>66</v>
          </cell>
          <cell r="T38">
            <v>66</v>
          </cell>
          <cell r="U38">
            <v>66</v>
          </cell>
          <cell r="V38">
            <v>66</v>
          </cell>
          <cell r="W38">
            <v>33</v>
          </cell>
          <cell r="X38">
            <v>66</v>
          </cell>
          <cell r="Y38">
            <v>66</v>
          </cell>
          <cell r="Z38">
            <v>66</v>
          </cell>
          <cell r="AA38">
            <v>66</v>
          </cell>
          <cell r="AB38">
            <v>43</v>
          </cell>
          <cell r="AC38">
            <v>66</v>
          </cell>
          <cell r="AD38">
            <v>43</v>
          </cell>
          <cell r="AE38">
            <v>66</v>
          </cell>
          <cell r="AF38">
            <v>66</v>
          </cell>
          <cell r="AG38">
            <v>66</v>
          </cell>
        </row>
        <row r="39">
          <cell r="B39">
            <v>56</v>
          </cell>
          <cell r="C39">
            <v>46</v>
          </cell>
          <cell r="D39">
            <v>45</v>
          </cell>
          <cell r="E39">
            <v>45</v>
          </cell>
          <cell r="F39">
            <v>56</v>
          </cell>
          <cell r="G39">
            <v>33</v>
          </cell>
          <cell r="H39">
            <v>22</v>
          </cell>
          <cell r="I39">
            <v>22</v>
          </cell>
          <cell r="J39">
            <v>23</v>
          </cell>
          <cell r="K39">
            <v>12</v>
          </cell>
          <cell r="L39">
            <v>12</v>
          </cell>
          <cell r="M39">
            <v>13</v>
          </cell>
          <cell r="N39">
            <v>12</v>
          </cell>
          <cell r="O39">
            <v>22</v>
          </cell>
          <cell r="P39">
            <v>22</v>
          </cell>
          <cell r="Q39">
            <v>21</v>
          </cell>
          <cell r="R39">
            <v>23</v>
          </cell>
          <cell r="S39">
            <v>66</v>
          </cell>
          <cell r="T39">
            <v>66</v>
          </cell>
          <cell r="U39">
            <v>66</v>
          </cell>
          <cell r="V39">
            <v>34</v>
          </cell>
          <cell r="W39">
            <v>53</v>
          </cell>
          <cell r="X39">
            <v>24</v>
          </cell>
          <cell r="Y39">
            <v>66</v>
          </cell>
          <cell r="Z39">
            <v>66</v>
          </cell>
          <cell r="AA39">
            <v>46</v>
          </cell>
          <cell r="AB39">
            <v>66</v>
          </cell>
          <cell r="AC39">
            <v>34</v>
          </cell>
          <cell r="AD39">
            <v>34</v>
          </cell>
          <cell r="AE39">
            <v>65</v>
          </cell>
          <cell r="AF39">
            <v>65</v>
          </cell>
          <cell r="AG39">
            <v>35</v>
          </cell>
        </row>
        <row r="40">
          <cell r="B40">
            <v>66</v>
          </cell>
          <cell r="C40">
            <v>21</v>
          </cell>
          <cell r="D40">
            <v>22</v>
          </cell>
          <cell r="E40">
            <v>11</v>
          </cell>
          <cell r="F40">
            <v>66</v>
          </cell>
          <cell r="G40">
            <v>22</v>
          </cell>
          <cell r="H40">
            <v>11</v>
          </cell>
          <cell r="I40">
            <v>11</v>
          </cell>
          <cell r="J40">
            <v>21</v>
          </cell>
          <cell r="K40">
            <v>21</v>
          </cell>
          <cell r="L40">
            <v>21</v>
          </cell>
          <cell r="M40">
            <v>21</v>
          </cell>
          <cell r="N40">
            <v>11</v>
          </cell>
          <cell r="O40">
            <v>44</v>
          </cell>
          <cell r="P40">
            <v>44</v>
          </cell>
          <cell r="Q40">
            <v>11</v>
          </cell>
          <cell r="R40">
            <v>44</v>
          </cell>
          <cell r="S40">
            <v>66</v>
          </cell>
          <cell r="T40">
            <v>66</v>
          </cell>
          <cell r="U40">
            <v>66</v>
          </cell>
          <cell r="V40">
            <v>11</v>
          </cell>
          <cell r="W40">
            <v>55</v>
          </cell>
          <cell r="X40">
            <v>55</v>
          </cell>
          <cell r="Y40">
            <v>55</v>
          </cell>
          <cell r="Z40">
            <v>66</v>
          </cell>
          <cell r="AA40">
            <v>55</v>
          </cell>
          <cell r="AB40">
            <v>66</v>
          </cell>
          <cell r="AC40">
            <v>22</v>
          </cell>
          <cell r="AD40">
            <v>11</v>
          </cell>
          <cell r="AE40">
            <v>66</v>
          </cell>
          <cell r="AF40">
            <v>22</v>
          </cell>
          <cell r="AG40">
            <v>66</v>
          </cell>
        </row>
        <row r="41">
          <cell r="B41">
            <v>55</v>
          </cell>
          <cell r="C41">
            <v>51</v>
          </cell>
          <cell r="D41">
            <v>11</v>
          </cell>
          <cell r="E41">
            <v>11</v>
          </cell>
          <cell r="F41">
            <v>66</v>
          </cell>
          <cell r="G41">
            <v>11</v>
          </cell>
          <cell r="H41">
            <v>11</v>
          </cell>
          <cell r="I41">
            <v>11</v>
          </cell>
          <cell r="J41">
            <v>21</v>
          </cell>
          <cell r="K41">
            <v>21</v>
          </cell>
          <cell r="L41">
            <v>11</v>
          </cell>
          <cell r="M41">
            <v>11</v>
          </cell>
          <cell r="N41">
            <v>11</v>
          </cell>
          <cell r="O41">
            <v>11</v>
          </cell>
          <cell r="P41">
            <v>11</v>
          </cell>
          <cell r="Q41">
            <v>11</v>
          </cell>
          <cell r="R41">
            <v>11</v>
          </cell>
          <cell r="S41">
            <v>66</v>
          </cell>
          <cell r="T41">
            <v>66</v>
          </cell>
          <cell r="U41">
            <v>66</v>
          </cell>
          <cell r="V41">
            <v>66</v>
          </cell>
          <cell r="W41">
            <v>62</v>
          </cell>
          <cell r="X41">
            <v>61</v>
          </cell>
          <cell r="Y41">
            <v>64</v>
          </cell>
          <cell r="Z41">
            <v>64</v>
          </cell>
          <cell r="AA41">
            <v>66</v>
          </cell>
          <cell r="AB41">
            <v>62</v>
          </cell>
          <cell r="AC41">
            <v>61</v>
          </cell>
          <cell r="AD41">
            <v>31</v>
          </cell>
          <cell r="AE41">
            <v>66</v>
          </cell>
          <cell r="AF41">
            <v>61</v>
          </cell>
          <cell r="AG41">
            <v>11</v>
          </cell>
        </row>
        <row r="42">
          <cell r="B42">
            <v>56</v>
          </cell>
          <cell r="C42">
            <v>45</v>
          </cell>
          <cell r="D42">
            <v>43</v>
          </cell>
          <cell r="E42">
            <v>41</v>
          </cell>
          <cell r="F42">
            <v>43</v>
          </cell>
          <cell r="G42">
            <v>63</v>
          </cell>
          <cell r="H42">
            <v>41</v>
          </cell>
          <cell r="I42">
            <v>41</v>
          </cell>
          <cell r="J42">
            <v>42</v>
          </cell>
          <cell r="K42">
            <v>42</v>
          </cell>
          <cell r="L42">
            <v>42</v>
          </cell>
          <cell r="M42">
            <v>42</v>
          </cell>
          <cell r="N42">
            <v>42</v>
          </cell>
          <cell r="O42">
            <v>42</v>
          </cell>
          <cell r="P42">
            <v>42</v>
          </cell>
          <cell r="Q42">
            <v>42</v>
          </cell>
          <cell r="R42">
            <v>42</v>
          </cell>
          <cell r="S42">
            <v>45</v>
          </cell>
          <cell r="T42">
            <v>65</v>
          </cell>
          <cell r="U42">
            <v>46</v>
          </cell>
          <cell r="V42">
            <v>42</v>
          </cell>
          <cell r="W42">
            <v>42</v>
          </cell>
          <cell r="X42">
            <v>42</v>
          </cell>
          <cell r="Y42">
            <v>44</v>
          </cell>
          <cell r="Z42">
            <v>44</v>
          </cell>
          <cell r="AA42">
            <v>44</v>
          </cell>
          <cell r="AB42">
            <v>44</v>
          </cell>
          <cell r="AC42">
            <v>44</v>
          </cell>
          <cell r="AD42">
            <v>44</v>
          </cell>
          <cell r="AE42">
            <v>44</v>
          </cell>
          <cell r="AF42">
            <v>44</v>
          </cell>
          <cell r="AG42">
            <v>24</v>
          </cell>
        </row>
        <row r="43">
          <cell r="B43">
            <v>65</v>
          </cell>
          <cell r="C43">
            <v>55</v>
          </cell>
          <cell r="D43">
            <v>45</v>
          </cell>
          <cell r="E43">
            <v>55</v>
          </cell>
          <cell r="F43">
            <v>55</v>
          </cell>
          <cell r="G43">
            <v>25</v>
          </cell>
          <cell r="H43">
            <v>45</v>
          </cell>
          <cell r="I43">
            <v>55</v>
          </cell>
          <cell r="J43">
            <v>54</v>
          </cell>
          <cell r="K43">
            <v>34</v>
          </cell>
          <cell r="L43">
            <v>34</v>
          </cell>
          <cell r="M43">
            <v>34</v>
          </cell>
          <cell r="N43">
            <v>34</v>
          </cell>
          <cell r="O43">
            <v>34</v>
          </cell>
          <cell r="P43">
            <v>34</v>
          </cell>
          <cell r="Q43">
            <v>34</v>
          </cell>
          <cell r="R43">
            <v>66</v>
          </cell>
          <cell r="S43">
            <v>66</v>
          </cell>
          <cell r="T43">
            <v>66</v>
          </cell>
          <cell r="U43">
            <v>66</v>
          </cell>
          <cell r="V43">
            <v>66</v>
          </cell>
          <cell r="W43">
            <v>64</v>
          </cell>
          <cell r="X43">
            <v>64</v>
          </cell>
          <cell r="Y43">
            <v>66</v>
          </cell>
          <cell r="Z43">
            <v>66</v>
          </cell>
          <cell r="AA43">
            <v>66</v>
          </cell>
          <cell r="AB43">
            <v>66</v>
          </cell>
          <cell r="AC43">
            <v>66</v>
          </cell>
          <cell r="AD43">
            <v>66</v>
          </cell>
          <cell r="AE43">
            <v>46</v>
          </cell>
          <cell r="AF43">
            <v>64</v>
          </cell>
          <cell r="AG43">
            <v>44</v>
          </cell>
        </row>
        <row r="44">
          <cell r="B44">
            <v>66</v>
          </cell>
          <cell r="C44">
            <v>66</v>
          </cell>
          <cell r="D44">
            <v>56</v>
          </cell>
          <cell r="E44">
            <v>54</v>
          </cell>
          <cell r="F44">
            <v>66</v>
          </cell>
          <cell r="G44">
            <v>66</v>
          </cell>
          <cell r="H44">
            <v>66</v>
          </cell>
          <cell r="I44">
            <v>43</v>
          </cell>
          <cell r="J44">
            <v>44</v>
          </cell>
          <cell r="K44">
            <v>56</v>
          </cell>
          <cell r="L44">
            <v>42</v>
          </cell>
          <cell r="M44">
            <v>32</v>
          </cell>
          <cell r="N44">
            <v>43</v>
          </cell>
          <cell r="O44">
            <v>51</v>
          </cell>
          <cell r="P44">
            <v>52</v>
          </cell>
          <cell r="Q44">
            <v>52</v>
          </cell>
          <cell r="R44">
            <v>33</v>
          </cell>
          <cell r="S44">
            <v>34</v>
          </cell>
          <cell r="T44">
            <v>66</v>
          </cell>
          <cell r="U44">
            <v>66</v>
          </cell>
          <cell r="V44">
            <v>65</v>
          </cell>
          <cell r="W44">
            <v>42</v>
          </cell>
          <cell r="X44">
            <v>22</v>
          </cell>
          <cell r="Y44">
            <v>66</v>
          </cell>
          <cell r="Z44">
            <v>66</v>
          </cell>
          <cell r="AA44">
            <v>11</v>
          </cell>
          <cell r="AB44">
            <v>42</v>
          </cell>
          <cell r="AC44">
            <v>66</v>
          </cell>
          <cell r="AD44">
            <v>53</v>
          </cell>
          <cell r="AE44">
            <v>66</v>
          </cell>
          <cell r="AF44">
            <v>65</v>
          </cell>
          <cell r="AG44">
            <v>66</v>
          </cell>
        </row>
        <row r="45">
          <cell r="B45">
            <v>64</v>
          </cell>
          <cell r="C45">
            <v>54</v>
          </cell>
          <cell r="D45">
            <v>11</v>
          </cell>
          <cell r="E45">
            <v>11</v>
          </cell>
          <cell r="F45">
            <v>66</v>
          </cell>
          <cell r="G45">
            <v>66</v>
          </cell>
          <cell r="H45">
            <v>11</v>
          </cell>
          <cell r="I45">
            <v>11</v>
          </cell>
          <cell r="J45">
            <v>22</v>
          </cell>
          <cell r="K45">
            <v>11</v>
          </cell>
          <cell r="L45">
            <v>11</v>
          </cell>
          <cell r="M45">
            <v>11</v>
          </cell>
          <cell r="N45">
            <v>11</v>
          </cell>
          <cell r="O45">
            <v>11</v>
          </cell>
          <cell r="P45">
            <v>11</v>
          </cell>
          <cell r="Q45">
            <v>23</v>
          </cell>
          <cell r="R45">
            <v>43</v>
          </cell>
          <cell r="S45">
            <v>66</v>
          </cell>
          <cell r="T45">
            <v>66</v>
          </cell>
          <cell r="U45">
            <v>66</v>
          </cell>
          <cell r="V45">
            <v>43</v>
          </cell>
          <cell r="W45">
            <v>55</v>
          </cell>
          <cell r="X45">
            <v>11</v>
          </cell>
          <cell r="Y45">
            <v>66</v>
          </cell>
          <cell r="Z45">
            <v>22</v>
          </cell>
          <cell r="AA45">
            <v>11</v>
          </cell>
          <cell r="AB45">
            <v>11</v>
          </cell>
          <cell r="AC45">
            <v>22</v>
          </cell>
          <cell r="AD45">
            <v>11</v>
          </cell>
          <cell r="AE45">
            <v>55</v>
          </cell>
          <cell r="AF45">
            <v>55</v>
          </cell>
          <cell r="AG45">
            <v>11</v>
          </cell>
        </row>
        <row r="46">
          <cell r="B46">
            <v>66</v>
          </cell>
          <cell r="C46">
            <v>55</v>
          </cell>
          <cell r="D46">
            <v>54</v>
          </cell>
          <cell r="E46">
            <v>54</v>
          </cell>
          <cell r="F46">
            <v>54</v>
          </cell>
          <cell r="G46">
            <v>54</v>
          </cell>
          <cell r="H46">
            <v>54</v>
          </cell>
          <cell r="I46">
            <v>54</v>
          </cell>
          <cell r="J46">
            <v>54</v>
          </cell>
          <cell r="K46">
            <v>32</v>
          </cell>
          <cell r="L46">
            <v>32</v>
          </cell>
          <cell r="M46">
            <v>43</v>
          </cell>
          <cell r="N46">
            <v>43</v>
          </cell>
          <cell r="O46">
            <v>32</v>
          </cell>
          <cell r="P46">
            <v>43</v>
          </cell>
          <cell r="Q46">
            <v>43</v>
          </cell>
          <cell r="R46">
            <v>43</v>
          </cell>
          <cell r="S46">
            <v>43</v>
          </cell>
          <cell r="T46">
            <v>66</v>
          </cell>
          <cell r="U46">
            <v>66</v>
          </cell>
          <cell r="V46">
            <v>54</v>
          </cell>
          <cell r="W46">
            <v>44</v>
          </cell>
          <cell r="X46">
            <v>42</v>
          </cell>
          <cell r="Y46">
            <v>44</v>
          </cell>
          <cell r="Z46">
            <v>65</v>
          </cell>
          <cell r="AA46">
            <v>43</v>
          </cell>
          <cell r="AB46">
            <v>43</v>
          </cell>
          <cell r="AC46">
            <v>55</v>
          </cell>
          <cell r="AD46">
            <v>44</v>
          </cell>
          <cell r="AE46">
            <v>32</v>
          </cell>
          <cell r="AF46">
            <v>55</v>
          </cell>
          <cell r="AG46">
            <v>32</v>
          </cell>
        </row>
        <row r="47">
          <cell r="B47">
            <v>46</v>
          </cell>
          <cell r="C47">
            <v>22</v>
          </cell>
          <cell r="D47">
            <v>11</v>
          </cell>
          <cell r="E47">
            <v>11</v>
          </cell>
          <cell r="F47">
            <v>46</v>
          </cell>
          <cell r="G47">
            <v>11</v>
          </cell>
          <cell r="H47">
            <v>11</v>
          </cell>
          <cell r="I47">
            <v>11</v>
          </cell>
          <cell r="J47">
            <v>22</v>
          </cell>
          <cell r="K47">
            <v>11</v>
          </cell>
          <cell r="L47">
            <v>11</v>
          </cell>
          <cell r="M47">
            <v>11</v>
          </cell>
          <cell r="N47">
            <v>11</v>
          </cell>
          <cell r="O47">
            <v>11</v>
          </cell>
          <cell r="P47">
            <v>11</v>
          </cell>
          <cell r="Q47">
            <v>11</v>
          </cell>
          <cell r="R47">
            <v>13</v>
          </cell>
          <cell r="S47">
            <v>44</v>
          </cell>
          <cell r="T47">
            <v>56</v>
          </cell>
          <cell r="U47">
            <v>46</v>
          </cell>
          <cell r="V47">
            <v>14</v>
          </cell>
          <cell r="W47">
            <v>31</v>
          </cell>
          <cell r="X47">
            <v>31</v>
          </cell>
          <cell r="Y47">
            <v>42</v>
          </cell>
          <cell r="Z47">
            <v>45</v>
          </cell>
          <cell r="AA47">
            <v>24</v>
          </cell>
          <cell r="AB47">
            <v>11</v>
          </cell>
          <cell r="AC47">
            <v>11</v>
          </cell>
          <cell r="AD47">
            <v>11</v>
          </cell>
          <cell r="AE47">
            <v>56</v>
          </cell>
          <cell r="AF47">
            <v>55</v>
          </cell>
          <cell r="AG47">
            <v>15</v>
          </cell>
        </row>
        <row r="48">
          <cell r="B48">
            <v>65</v>
          </cell>
          <cell r="C48">
            <v>55</v>
          </cell>
          <cell r="D48">
            <v>43</v>
          </cell>
          <cell r="E48">
            <v>34</v>
          </cell>
          <cell r="F48">
            <v>44</v>
          </cell>
          <cell r="G48">
            <v>44</v>
          </cell>
          <cell r="H48">
            <v>11</v>
          </cell>
          <cell r="I48">
            <v>33</v>
          </cell>
          <cell r="J48">
            <v>21</v>
          </cell>
          <cell r="K48">
            <v>21</v>
          </cell>
          <cell r="L48">
            <v>21</v>
          </cell>
          <cell r="M48">
            <v>31</v>
          </cell>
          <cell r="N48">
            <v>11</v>
          </cell>
          <cell r="O48">
            <v>11</v>
          </cell>
          <cell r="P48">
            <v>33</v>
          </cell>
          <cell r="Q48">
            <v>44</v>
          </cell>
          <cell r="R48">
            <v>44</v>
          </cell>
          <cell r="S48">
            <v>55</v>
          </cell>
          <cell r="T48">
            <v>64</v>
          </cell>
          <cell r="U48">
            <v>64</v>
          </cell>
          <cell r="V48">
            <v>43</v>
          </cell>
          <cell r="W48">
            <v>41</v>
          </cell>
          <cell r="X48">
            <v>11</v>
          </cell>
          <cell r="Y48">
            <v>55</v>
          </cell>
          <cell r="Z48">
            <v>55</v>
          </cell>
          <cell r="AA48">
            <v>41</v>
          </cell>
          <cell r="AB48">
            <v>51</v>
          </cell>
          <cell r="AC48">
            <v>52</v>
          </cell>
          <cell r="AD48">
            <v>42</v>
          </cell>
          <cell r="AE48">
            <v>55</v>
          </cell>
          <cell r="AF48">
            <v>62</v>
          </cell>
          <cell r="AG48">
            <v>54</v>
          </cell>
        </row>
        <row r="49">
          <cell r="B49">
            <v>66</v>
          </cell>
          <cell r="C49">
            <v>65</v>
          </cell>
          <cell r="D49">
            <v>43</v>
          </cell>
          <cell r="E49">
            <v>44</v>
          </cell>
          <cell r="F49">
            <v>36</v>
          </cell>
          <cell r="G49">
            <v>32</v>
          </cell>
          <cell r="H49">
            <v>32</v>
          </cell>
          <cell r="I49">
            <v>32</v>
          </cell>
          <cell r="J49">
            <v>34</v>
          </cell>
          <cell r="K49">
            <v>34</v>
          </cell>
          <cell r="L49">
            <v>34</v>
          </cell>
          <cell r="M49">
            <v>23</v>
          </cell>
          <cell r="N49">
            <v>13</v>
          </cell>
          <cell r="O49">
            <v>45</v>
          </cell>
          <cell r="P49">
            <v>35</v>
          </cell>
          <cell r="Q49">
            <v>45</v>
          </cell>
          <cell r="R49">
            <v>45</v>
          </cell>
          <cell r="S49">
            <v>65</v>
          </cell>
          <cell r="T49">
            <v>66</v>
          </cell>
          <cell r="U49">
            <v>66</v>
          </cell>
          <cell r="V49">
            <v>66</v>
          </cell>
          <cell r="W49">
            <v>16</v>
          </cell>
          <cell r="X49">
            <v>16</v>
          </cell>
          <cell r="Y49">
            <v>66</v>
          </cell>
          <cell r="Z49">
            <v>46</v>
          </cell>
          <cell r="AA49">
            <v>15</v>
          </cell>
          <cell r="AB49">
            <v>14</v>
          </cell>
          <cell r="AC49">
            <v>35</v>
          </cell>
          <cell r="AD49">
            <v>35</v>
          </cell>
          <cell r="AE49">
            <v>64</v>
          </cell>
          <cell r="AF49">
            <v>56</v>
          </cell>
          <cell r="AG49">
            <v>44</v>
          </cell>
        </row>
        <row r="50">
          <cell r="B50">
            <v>46</v>
          </cell>
          <cell r="C50">
            <v>36</v>
          </cell>
          <cell r="D50">
            <v>12</v>
          </cell>
          <cell r="E50">
            <v>14</v>
          </cell>
          <cell r="F50">
            <v>44</v>
          </cell>
          <cell r="G50">
            <v>14</v>
          </cell>
          <cell r="H50">
            <v>12</v>
          </cell>
          <cell r="I50">
            <v>11</v>
          </cell>
          <cell r="J50">
            <v>11</v>
          </cell>
          <cell r="K50">
            <v>13</v>
          </cell>
          <cell r="L50">
            <v>13</v>
          </cell>
          <cell r="M50">
            <v>13</v>
          </cell>
          <cell r="N50">
            <v>12</v>
          </cell>
          <cell r="O50">
            <v>13</v>
          </cell>
          <cell r="P50">
            <v>13</v>
          </cell>
          <cell r="Q50">
            <v>13</v>
          </cell>
          <cell r="R50">
            <v>24</v>
          </cell>
          <cell r="S50">
            <v>22</v>
          </cell>
          <cell r="T50">
            <v>33</v>
          </cell>
          <cell r="U50">
            <v>24</v>
          </cell>
          <cell r="V50">
            <v>41</v>
          </cell>
          <cell r="W50">
            <v>11</v>
          </cell>
          <cell r="X50">
            <v>11</v>
          </cell>
          <cell r="Y50">
            <v>44</v>
          </cell>
          <cell r="Z50">
            <v>24</v>
          </cell>
          <cell r="AA50">
            <v>45</v>
          </cell>
          <cell r="AB50">
            <v>45</v>
          </cell>
          <cell r="AC50">
            <v>44</v>
          </cell>
          <cell r="AD50">
            <v>23</v>
          </cell>
          <cell r="AE50">
            <v>45</v>
          </cell>
          <cell r="AF50">
            <v>45</v>
          </cell>
          <cell r="AG50">
            <v>13</v>
          </cell>
        </row>
        <row r="51">
          <cell r="B51">
            <v>65</v>
          </cell>
          <cell r="C51">
            <v>42</v>
          </cell>
          <cell r="D51">
            <v>43</v>
          </cell>
          <cell r="E51">
            <v>53</v>
          </cell>
          <cell r="F51">
            <v>66</v>
          </cell>
          <cell r="G51">
            <v>53</v>
          </cell>
          <cell r="H51">
            <v>43</v>
          </cell>
          <cell r="I51">
            <v>21</v>
          </cell>
          <cell r="J51">
            <v>53</v>
          </cell>
          <cell r="K51">
            <v>32</v>
          </cell>
          <cell r="L51">
            <v>33</v>
          </cell>
          <cell r="M51">
            <v>42</v>
          </cell>
          <cell r="N51">
            <v>32</v>
          </cell>
          <cell r="O51">
            <v>33</v>
          </cell>
          <cell r="P51">
            <v>21</v>
          </cell>
          <cell r="Q51">
            <v>42</v>
          </cell>
          <cell r="R51">
            <v>54</v>
          </cell>
          <cell r="S51">
            <v>66</v>
          </cell>
          <cell r="T51">
            <v>66</v>
          </cell>
          <cell r="U51">
            <v>66</v>
          </cell>
          <cell r="V51">
            <v>66</v>
          </cell>
          <cell r="W51">
            <v>62</v>
          </cell>
          <cell r="X51">
            <v>55</v>
          </cell>
          <cell r="Y51">
            <v>66</v>
          </cell>
          <cell r="Z51">
            <v>66</v>
          </cell>
          <cell r="AA51">
            <v>66</v>
          </cell>
          <cell r="AB51">
            <v>63</v>
          </cell>
          <cell r="AC51">
            <v>62</v>
          </cell>
          <cell r="AD51">
            <v>63</v>
          </cell>
          <cell r="AE51">
            <v>66</v>
          </cell>
          <cell r="AF51">
            <v>64</v>
          </cell>
          <cell r="AG51">
            <v>65</v>
          </cell>
        </row>
        <row r="52">
          <cell r="B52">
            <v>66</v>
          </cell>
          <cell r="C52">
            <v>22</v>
          </cell>
          <cell r="D52">
            <v>13</v>
          </cell>
          <cell r="E52">
            <v>32</v>
          </cell>
          <cell r="F52">
            <v>33</v>
          </cell>
          <cell r="G52">
            <v>22</v>
          </cell>
          <cell r="H52">
            <v>11</v>
          </cell>
          <cell r="I52">
            <v>11</v>
          </cell>
          <cell r="J52">
            <v>43</v>
          </cell>
          <cell r="K52">
            <v>33</v>
          </cell>
          <cell r="L52">
            <v>33</v>
          </cell>
          <cell r="M52">
            <v>11</v>
          </cell>
          <cell r="N52">
            <v>11</v>
          </cell>
          <cell r="O52">
            <v>11</v>
          </cell>
          <cell r="P52">
            <v>11</v>
          </cell>
          <cell r="Q52">
            <v>11</v>
          </cell>
          <cell r="R52">
            <v>33</v>
          </cell>
          <cell r="S52">
            <v>33</v>
          </cell>
          <cell r="T52">
            <v>54</v>
          </cell>
          <cell r="U52">
            <v>54</v>
          </cell>
          <cell r="V52">
            <v>22</v>
          </cell>
          <cell r="W52">
            <v>45</v>
          </cell>
          <cell r="X52">
            <v>33</v>
          </cell>
          <cell r="Y52">
            <v>55</v>
          </cell>
          <cell r="Z52">
            <v>55</v>
          </cell>
          <cell r="AA52">
            <v>44</v>
          </cell>
          <cell r="AB52">
            <v>43</v>
          </cell>
          <cell r="AC52">
            <v>33</v>
          </cell>
          <cell r="AD52">
            <v>33</v>
          </cell>
          <cell r="AE52">
            <v>41</v>
          </cell>
          <cell r="AF52">
            <v>44</v>
          </cell>
          <cell r="AG52">
            <v>52</v>
          </cell>
        </row>
        <row r="53">
          <cell r="B53">
            <v>56</v>
          </cell>
          <cell r="C53">
            <v>42</v>
          </cell>
          <cell r="D53">
            <v>43</v>
          </cell>
          <cell r="E53">
            <v>45</v>
          </cell>
          <cell r="F53">
            <v>56</v>
          </cell>
          <cell r="G53">
            <v>22</v>
          </cell>
          <cell r="H53">
            <v>11</v>
          </cell>
          <cell r="I53">
            <v>32</v>
          </cell>
          <cell r="J53">
            <v>42</v>
          </cell>
          <cell r="K53">
            <v>45</v>
          </cell>
          <cell r="L53">
            <v>46</v>
          </cell>
          <cell r="M53">
            <v>46</v>
          </cell>
          <cell r="N53">
            <v>46</v>
          </cell>
          <cell r="O53">
            <v>11</v>
          </cell>
          <cell r="P53">
            <v>44</v>
          </cell>
          <cell r="Q53">
            <v>11</v>
          </cell>
          <cell r="R53">
            <v>64</v>
          </cell>
          <cell r="S53">
            <v>44</v>
          </cell>
          <cell r="T53">
            <v>56</v>
          </cell>
          <cell r="U53">
            <v>56</v>
          </cell>
          <cell r="V53">
            <v>45</v>
          </cell>
          <cell r="W53">
            <v>46</v>
          </cell>
          <cell r="X53">
            <v>35</v>
          </cell>
          <cell r="Y53">
            <v>11</v>
          </cell>
          <cell r="Z53">
            <v>56</v>
          </cell>
          <cell r="AA53">
            <v>46</v>
          </cell>
          <cell r="AB53">
            <v>11</v>
          </cell>
          <cell r="AC53">
            <v>56</v>
          </cell>
          <cell r="AD53">
            <v>56</v>
          </cell>
          <cell r="AE53">
            <v>66</v>
          </cell>
          <cell r="AF53">
            <v>63</v>
          </cell>
          <cell r="AG53">
            <v>66</v>
          </cell>
        </row>
        <row r="54">
          <cell r="B54">
            <v>66</v>
          </cell>
          <cell r="C54">
            <v>66</v>
          </cell>
          <cell r="D54">
            <v>23</v>
          </cell>
          <cell r="E54">
            <v>65</v>
          </cell>
          <cell r="F54">
            <v>66</v>
          </cell>
          <cell r="G54">
            <v>66</v>
          </cell>
          <cell r="H54">
            <v>13</v>
          </cell>
          <cell r="I54">
            <v>63</v>
          </cell>
          <cell r="J54">
            <v>66</v>
          </cell>
          <cell r="K54">
            <v>44</v>
          </cell>
          <cell r="L54">
            <v>66</v>
          </cell>
          <cell r="M54">
            <v>44</v>
          </cell>
          <cell r="N54">
            <v>44</v>
          </cell>
          <cell r="O54">
            <v>55</v>
          </cell>
          <cell r="P54">
            <v>33</v>
          </cell>
          <cell r="Q54">
            <v>44</v>
          </cell>
          <cell r="R54">
            <v>64</v>
          </cell>
          <cell r="S54">
            <v>24</v>
          </cell>
          <cell r="T54">
            <v>66</v>
          </cell>
          <cell r="U54">
            <v>66</v>
          </cell>
          <cell r="V54">
            <v>66</v>
          </cell>
          <cell r="W54">
            <v>66</v>
          </cell>
          <cell r="X54">
            <v>66</v>
          </cell>
          <cell r="Y54">
            <v>66</v>
          </cell>
          <cell r="Z54">
            <v>66</v>
          </cell>
          <cell r="AA54">
            <v>66</v>
          </cell>
          <cell r="AB54">
            <v>43</v>
          </cell>
          <cell r="AC54">
            <v>66</v>
          </cell>
          <cell r="AD54">
            <v>66</v>
          </cell>
          <cell r="AE54">
            <v>66</v>
          </cell>
          <cell r="AF54">
            <v>66</v>
          </cell>
          <cell r="AG54">
            <v>66</v>
          </cell>
        </row>
        <row r="55">
          <cell r="B55">
            <v>66</v>
          </cell>
          <cell r="C55">
            <v>31</v>
          </cell>
          <cell r="D55">
            <v>55</v>
          </cell>
          <cell r="E55">
            <v>44</v>
          </cell>
          <cell r="F55">
            <v>56</v>
          </cell>
          <cell r="G55">
            <v>44</v>
          </cell>
          <cell r="H55">
            <v>12</v>
          </cell>
          <cell r="I55">
            <v>32</v>
          </cell>
          <cell r="J55">
            <v>22</v>
          </cell>
          <cell r="K55">
            <v>32</v>
          </cell>
          <cell r="L55">
            <v>34</v>
          </cell>
          <cell r="M55">
            <v>24</v>
          </cell>
          <cell r="N55">
            <v>11</v>
          </cell>
          <cell r="O55">
            <v>55</v>
          </cell>
          <cell r="P55">
            <v>33</v>
          </cell>
          <cell r="Q55">
            <v>11</v>
          </cell>
          <cell r="R55">
            <v>32</v>
          </cell>
          <cell r="S55">
            <v>55</v>
          </cell>
          <cell r="T55">
            <v>66</v>
          </cell>
          <cell r="U55">
            <v>66</v>
          </cell>
          <cell r="V55">
            <v>46</v>
          </cell>
          <cell r="W55">
            <v>54</v>
          </cell>
          <cell r="X55">
            <v>23</v>
          </cell>
          <cell r="Y55">
            <v>61</v>
          </cell>
          <cell r="Z55">
            <v>66</v>
          </cell>
          <cell r="AA55">
            <v>56</v>
          </cell>
          <cell r="AB55">
            <v>44</v>
          </cell>
          <cell r="AC55">
            <v>54</v>
          </cell>
          <cell r="AD55">
            <v>44</v>
          </cell>
          <cell r="AE55">
            <v>66</v>
          </cell>
          <cell r="AF55">
            <v>64</v>
          </cell>
          <cell r="AG55">
            <v>34</v>
          </cell>
        </row>
        <row r="56">
          <cell r="B56">
            <v>56</v>
          </cell>
          <cell r="C56">
            <v>21</v>
          </cell>
          <cell r="D56">
            <v>21</v>
          </cell>
          <cell r="E56">
            <v>42</v>
          </cell>
          <cell r="F56">
            <v>56</v>
          </cell>
          <cell r="G56">
            <v>45</v>
          </cell>
          <cell r="H56">
            <v>11</v>
          </cell>
          <cell r="I56">
            <v>43</v>
          </cell>
          <cell r="J56">
            <v>45</v>
          </cell>
          <cell r="K56">
            <v>35</v>
          </cell>
          <cell r="L56">
            <v>35</v>
          </cell>
          <cell r="M56">
            <v>26</v>
          </cell>
          <cell r="N56">
            <v>24</v>
          </cell>
          <cell r="O56">
            <v>56</v>
          </cell>
          <cell r="P56">
            <v>46</v>
          </cell>
          <cell r="Q56">
            <v>14</v>
          </cell>
          <cell r="R56">
            <v>56</v>
          </cell>
          <cell r="S56">
            <v>56</v>
          </cell>
          <cell r="T56">
            <v>66</v>
          </cell>
          <cell r="U56">
            <v>66</v>
          </cell>
          <cell r="V56">
            <v>45</v>
          </cell>
          <cell r="W56">
            <v>66</v>
          </cell>
          <cell r="X56">
            <v>44</v>
          </cell>
          <cell r="Y56">
            <v>61</v>
          </cell>
          <cell r="Z56">
            <v>66</v>
          </cell>
          <cell r="AA56">
            <v>56</v>
          </cell>
          <cell r="AB56">
            <v>43</v>
          </cell>
          <cell r="AC56">
            <v>45</v>
          </cell>
          <cell r="AD56">
            <v>45</v>
          </cell>
          <cell r="AE56">
            <v>66</v>
          </cell>
          <cell r="AF56">
            <v>65</v>
          </cell>
          <cell r="AG56">
            <v>55</v>
          </cell>
        </row>
        <row r="57">
          <cell r="B57">
            <v>66</v>
          </cell>
          <cell r="C57">
            <v>43</v>
          </cell>
          <cell r="D57">
            <v>11</v>
          </cell>
          <cell r="E57">
            <v>42</v>
          </cell>
          <cell r="F57">
            <v>54</v>
          </cell>
          <cell r="G57">
            <v>11</v>
          </cell>
          <cell r="H57">
            <v>11</v>
          </cell>
          <cell r="I57">
            <v>11</v>
          </cell>
          <cell r="J57">
            <v>41</v>
          </cell>
          <cell r="K57">
            <v>21</v>
          </cell>
          <cell r="L57">
            <v>11</v>
          </cell>
          <cell r="M57">
            <v>11</v>
          </cell>
          <cell r="N57">
            <v>11</v>
          </cell>
          <cell r="O57">
            <v>26</v>
          </cell>
          <cell r="P57">
            <v>14</v>
          </cell>
          <cell r="Q57">
            <v>14</v>
          </cell>
          <cell r="R57">
            <v>35</v>
          </cell>
          <cell r="S57">
            <v>33</v>
          </cell>
          <cell r="T57">
            <v>66</v>
          </cell>
          <cell r="U57">
            <v>32</v>
          </cell>
          <cell r="V57">
            <v>42</v>
          </cell>
          <cell r="W57">
            <v>44</v>
          </cell>
          <cell r="X57">
            <v>15</v>
          </cell>
          <cell r="Y57">
            <v>61</v>
          </cell>
          <cell r="Z57">
            <v>66</v>
          </cell>
          <cell r="AA57">
            <v>44</v>
          </cell>
          <cell r="AB57">
            <v>11</v>
          </cell>
          <cell r="AC57">
            <v>63</v>
          </cell>
          <cell r="AD57">
            <v>63</v>
          </cell>
          <cell r="AE57">
            <v>66</v>
          </cell>
          <cell r="AF57">
            <v>63</v>
          </cell>
          <cell r="AG57">
            <v>26</v>
          </cell>
        </row>
        <row r="58">
          <cell r="B58">
            <v>56</v>
          </cell>
          <cell r="C58">
            <v>44</v>
          </cell>
          <cell r="D58">
            <v>32</v>
          </cell>
          <cell r="E58">
            <v>42</v>
          </cell>
          <cell r="F58">
            <v>55</v>
          </cell>
          <cell r="G58">
            <v>24</v>
          </cell>
          <cell r="H58">
            <v>52</v>
          </cell>
          <cell r="I58">
            <v>54</v>
          </cell>
          <cell r="J58">
            <v>32</v>
          </cell>
          <cell r="K58">
            <v>32</v>
          </cell>
          <cell r="L58">
            <v>34</v>
          </cell>
          <cell r="M58">
            <v>13</v>
          </cell>
          <cell r="N58">
            <v>13</v>
          </cell>
          <cell r="O58">
            <v>13</v>
          </cell>
          <cell r="P58">
            <v>43</v>
          </cell>
          <cell r="Q58">
            <v>44</v>
          </cell>
          <cell r="R58">
            <v>44</v>
          </cell>
          <cell r="S58">
            <v>55</v>
          </cell>
          <cell r="T58">
            <v>55</v>
          </cell>
          <cell r="U58">
            <v>55</v>
          </cell>
          <cell r="V58">
            <v>42</v>
          </cell>
          <cell r="W58">
            <v>54</v>
          </cell>
          <cell r="X58">
            <v>32</v>
          </cell>
          <cell r="Y58">
            <v>53</v>
          </cell>
          <cell r="Z58">
            <v>55</v>
          </cell>
          <cell r="AA58">
            <v>45</v>
          </cell>
          <cell r="AB58">
            <v>22</v>
          </cell>
          <cell r="AC58">
            <v>53</v>
          </cell>
          <cell r="AD58">
            <v>43</v>
          </cell>
          <cell r="AE58">
            <v>56</v>
          </cell>
          <cell r="AF58">
            <v>56</v>
          </cell>
          <cell r="AG58">
            <v>54</v>
          </cell>
        </row>
        <row r="59">
          <cell r="B59">
            <v>66</v>
          </cell>
          <cell r="C59">
            <v>66</v>
          </cell>
          <cell r="D59">
            <v>41</v>
          </cell>
          <cell r="E59">
            <v>64</v>
          </cell>
          <cell r="F59">
            <v>66</v>
          </cell>
          <cell r="G59">
            <v>66</v>
          </cell>
          <cell r="H59">
            <v>64</v>
          </cell>
          <cell r="I59">
            <v>65</v>
          </cell>
          <cell r="J59">
            <v>66</v>
          </cell>
          <cell r="K59">
            <v>52</v>
          </cell>
          <cell r="L59">
            <v>53</v>
          </cell>
          <cell r="M59">
            <v>66</v>
          </cell>
          <cell r="N59">
            <v>53</v>
          </cell>
          <cell r="O59">
            <v>66</v>
          </cell>
          <cell r="P59">
            <v>54</v>
          </cell>
          <cell r="Q59">
            <v>66</v>
          </cell>
          <cell r="R59">
            <v>66</v>
          </cell>
          <cell r="S59">
            <v>66</v>
          </cell>
          <cell r="T59">
            <v>66</v>
          </cell>
          <cell r="U59">
            <v>66</v>
          </cell>
          <cell r="V59">
            <v>66</v>
          </cell>
          <cell r="W59">
            <v>63</v>
          </cell>
          <cell r="X59">
            <v>63</v>
          </cell>
          <cell r="Y59">
            <v>64</v>
          </cell>
          <cell r="Z59">
            <v>66</v>
          </cell>
          <cell r="AA59">
            <v>66</v>
          </cell>
          <cell r="AB59">
            <v>66</v>
          </cell>
          <cell r="AC59">
            <v>66</v>
          </cell>
          <cell r="AD59">
            <v>66</v>
          </cell>
          <cell r="AE59">
            <v>66</v>
          </cell>
          <cell r="AF59">
            <v>66</v>
          </cell>
          <cell r="AG59">
            <v>66</v>
          </cell>
        </row>
        <row r="60">
          <cell r="B60">
            <v>56</v>
          </cell>
          <cell r="C60">
            <v>45</v>
          </cell>
          <cell r="D60">
            <v>35</v>
          </cell>
          <cell r="E60">
            <v>36</v>
          </cell>
          <cell r="F60">
            <v>45</v>
          </cell>
          <cell r="G60">
            <v>45</v>
          </cell>
          <cell r="H60">
            <v>24</v>
          </cell>
          <cell r="I60">
            <v>24</v>
          </cell>
          <cell r="J60">
            <v>35</v>
          </cell>
          <cell r="K60">
            <v>55</v>
          </cell>
          <cell r="L60">
            <v>45</v>
          </cell>
          <cell r="M60">
            <v>35</v>
          </cell>
          <cell r="N60">
            <v>35</v>
          </cell>
          <cell r="O60">
            <v>34</v>
          </cell>
          <cell r="P60">
            <v>45</v>
          </cell>
          <cell r="Q60">
            <v>46</v>
          </cell>
          <cell r="R60">
            <v>66</v>
          </cell>
          <cell r="S60">
            <v>66</v>
          </cell>
          <cell r="T60">
            <v>66</v>
          </cell>
          <cell r="U60">
            <v>66</v>
          </cell>
          <cell r="V60">
            <v>66</v>
          </cell>
          <cell r="W60">
            <v>65</v>
          </cell>
          <cell r="X60">
            <v>35</v>
          </cell>
          <cell r="Y60">
            <v>44</v>
          </cell>
          <cell r="Z60">
            <v>65</v>
          </cell>
          <cell r="AA60">
            <v>66</v>
          </cell>
          <cell r="AB60">
            <v>63</v>
          </cell>
          <cell r="AC60">
            <v>33</v>
          </cell>
          <cell r="AD60">
            <v>43</v>
          </cell>
          <cell r="AE60">
            <v>55</v>
          </cell>
          <cell r="AF60">
            <v>64</v>
          </cell>
          <cell r="AG60">
            <v>15</v>
          </cell>
        </row>
        <row r="61">
          <cell r="B61">
            <v>66</v>
          </cell>
          <cell r="C61">
            <v>52</v>
          </cell>
          <cell r="D61">
            <v>41</v>
          </cell>
          <cell r="E61">
            <v>41</v>
          </cell>
          <cell r="F61">
            <v>66</v>
          </cell>
          <cell r="G61">
            <v>55</v>
          </cell>
          <cell r="H61">
            <v>31</v>
          </cell>
          <cell r="I61">
            <v>41</v>
          </cell>
          <cell r="J61">
            <v>63</v>
          </cell>
          <cell r="K61">
            <v>31</v>
          </cell>
          <cell r="L61">
            <v>41</v>
          </cell>
          <cell r="M61">
            <v>31</v>
          </cell>
          <cell r="N61">
            <v>41</v>
          </cell>
          <cell r="O61">
            <v>41</v>
          </cell>
          <cell r="P61">
            <v>54</v>
          </cell>
          <cell r="Q61">
            <v>41</v>
          </cell>
          <cell r="R61">
            <v>51</v>
          </cell>
          <cell r="S61">
            <v>51</v>
          </cell>
          <cell r="T61">
            <v>66</v>
          </cell>
          <cell r="U61">
            <v>66</v>
          </cell>
          <cell r="V61">
            <v>65</v>
          </cell>
          <cell r="W61">
            <v>66</v>
          </cell>
          <cell r="X61">
            <v>64</v>
          </cell>
          <cell r="Y61">
            <v>61</v>
          </cell>
          <cell r="Z61">
            <v>66</v>
          </cell>
          <cell r="AA61">
            <v>66</v>
          </cell>
          <cell r="AB61">
            <v>42</v>
          </cell>
          <cell r="AC61">
            <v>61</v>
          </cell>
          <cell r="AD61">
            <v>61</v>
          </cell>
          <cell r="AE61">
            <v>66</v>
          </cell>
          <cell r="AF61">
            <v>65</v>
          </cell>
          <cell r="AG61">
            <v>52</v>
          </cell>
        </row>
        <row r="62">
          <cell r="B62">
            <v>66</v>
          </cell>
          <cell r="C62">
            <v>11</v>
          </cell>
          <cell r="D62">
            <v>11</v>
          </cell>
          <cell r="E62">
            <v>11</v>
          </cell>
          <cell r="F62">
            <v>66</v>
          </cell>
          <cell r="G62">
            <v>44</v>
          </cell>
          <cell r="H62">
            <v>11</v>
          </cell>
          <cell r="I62">
            <v>11</v>
          </cell>
          <cell r="J62">
            <v>44</v>
          </cell>
          <cell r="K62">
            <v>11</v>
          </cell>
          <cell r="L62">
            <v>55</v>
          </cell>
          <cell r="M62">
            <v>55</v>
          </cell>
          <cell r="N62">
            <v>11</v>
          </cell>
          <cell r="O62">
            <v>11</v>
          </cell>
          <cell r="P62">
            <v>11</v>
          </cell>
          <cell r="Q62">
            <v>11</v>
          </cell>
          <cell r="R62">
            <v>55</v>
          </cell>
          <cell r="S62">
            <v>66</v>
          </cell>
          <cell r="T62">
            <v>66</v>
          </cell>
          <cell r="U62">
            <v>66</v>
          </cell>
          <cell r="V62">
            <v>44</v>
          </cell>
          <cell r="W62">
            <v>66</v>
          </cell>
          <cell r="X62">
            <v>55</v>
          </cell>
          <cell r="Y62">
            <v>66</v>
          </cell>
          <cell r="Z62">
            <v>66</v>
          </cell>
          <cell r="AA62">
            <v>66</v>
          </cell>
          <cell r="AB62">
            <v>22</v>
          </cell>
          <cell r="AC62">
            <v>53</v>
          </cell>
          <cell r="AD62">
            <v>43</v>
          </cell>
          <cell r="AE62">
            <v>66</v>
          </cell>
          <cell r="AF62">
            <v>66</v>
          </cell>
          <cell r="AG62">
            <v>66</v>
          </cell>
        </row>
        <row r="63">
          <cell r="B63">
            <v>65</v>
          </cell>
          <cell r="C63">
            <v>65</v>
          </cell>
          <cell r="D63">
            <v>32</v>
          </cell>
          <cell r="E63">
            <v>31</v>
          </cell>
          <cell r="F63">
            <v>66</v>
          </cell>
          <cell r="G63">
            <v>21</v>
          </cell>
          <cell r="H63">
            <v>11</v>
          </cell>
          <cell r="I63">
            <v>32</v>
          </cell>
          <cell r="J63">
            <v>41</v>
          </cell>
          <cell r="K63">
            <v>31</v>
          </cell>
          <cell r="L63">
            <v>53</v>
          </cell>
          <cell r="M63">
            <v>24</v>
          </cell>
          <cell r="N63">
            <v>24</v>
          </cell>
          <cell r="O63">
            <v>23</v>
          </cell>
          <cell r="P63">
            <v>11</v>
          </cell>
          <cell r="Q63">
            <v>66</v>
          </cell>
          <cell r="R63">
            <v>55</v>
          </cell>
          <cell r="S63">
            <v>44</v>
          </cell>
          <cell r="T63">
            <v>66</v>
          </cell>
          <cell r="U63">
            <v>66</v>
          </cell>
          <cell r="V63">
            <v>44</v>
          </cell>
          <cell r="W63">
            <v>66</v>
          </cell>
          <cell r="X63">
            <v>31</v>
          </cell>
          <cell r="Y63">
            <v>62</v>
          </cell>
          <cell r="Z63">
            <v>62</v>
          </cell>
          <cell r="AA63">
            <v>66</v>
          </cell>
          <cell r="AB63">
            <v>41</v>
          </cell>
          <cell r="AC63">
            <v>64</v>
          </cell>
          <cell r="AD63">
            <v>64</v>
          </cell>
          <cell r="AE63">
            <v>66</v>
          </cell>
          <cell r="AF63">
            <v>65</v>
          </cell>
          <cell r="AG63">
            <v>31</v>
          </cell>
        </row>
        <row r="64">
          <cell r="B64">
            <v>46</v>
          </cell>
          <cell r="C64">
            <v>22</v>
          </cell>
          <cell r="D64">
            <v>22</v>
          </cell>
          <cell r="E64">
            <v>34</v>
          </cell>
          <cell r="F64">
            <v>46</v>
          </cell>
          <cell r="G64">
            <v>11</v>
          </cell>
          <cell r="H64">
            <v>14</v>
          </cell>
          <cell r="I64">
            <v>11</v>
          </cell>
          <cell r="J64">
            <v>12</v>
          </cell>
          <cell r="K64">
            <v>11</v>
          </cell>
          <cell r="L64">
            <v>11</v>
          </cell>
          <cell r="M64">
            <v>13</v>
          </cell>
          <cell r="N64">
            <v>11</v>
          </cell>
          <cell r="O64">
            <v>11</v>
          </cell>
          <cell r="P64">
            <v>11</v>
          </cell>
          <cell r="Q64">
            <v>11</v>
          </cell>
          <cell r="R64">
            <v>11</v>
          </cell>
          <cell r="S64">
            <v>33</v>
          </cell>
          <cell r="T64">
            <v>66</v>
          </cell>
          <cell r="U64">
            <v>56</v>
          </cell>
          <cell r="V64">
            <v>15</v>
          </cell>
          <cell r="W64">
            <v>23</v>
          </cell>
          <cell r="X64">
            <v>11</v>
          </cell>
          <cell r="Y64">
            <v>55</v>
          </cell>
          <cell r="Z64">
            <v>45</v>
          </cell>
          <cell r="AA64">
            <v>46</v>
          </cell>
          <cell r="AB64">
            <v>63</v>
          </cell>
          <cell r="AC64">
            <v>23</v>
          </cell>
          <cell r="AD64">
            <v>23</v>
          </cell>
          <cell r="AE64">
            <v>45</v>
          </cell>
          <cell r="AF64">
            <v>64</v>
          </cell>
          <cell r="AG64">
            <v>11</v>
          </cell>
        </row>
        <row r="65">
          <cell r="B65">
            <v>56</v>
          </cell>
          <cell r="C65">
            <v>56</v>
          </cell>
          <cell r="D65">
            <v>11</v>
          </cell>
          <cell r="E65">
            <v>44</v>
          </cell>
          <cell r="F65">
            <v>44</v>
          </cell>
          <cell r="G65">
            <v>34</v>
          </cell>
          <cell r="H65">
            <v>14</v>
          </cell>
          <cell r="I65">
            <v>34</v>
          </cell>
          <cell r="J65">
            <v>45</v>
          </cell>
          <cell r="K65">
            <v>35</v>
          </cell>
          <cell r="L65">
            <v>45</v>
          </cell>
          <cell r="M65">
            <v>25</v>
          </cell>
          <cell r="N65">
            <v>25</v>
          </cell>
          <cell r="O65">
            <v>45</v>
          </cell>
          <cell r="P65">
            <v>45</v>
          </cell>
          <cell r="Q65">
            <v>55</v>
          </cell>
          <cell r="R65">
            <v>56</v>
          </cell>
          <cell r="S65">
            <v>46</v>
          </cell>
          <cell r="T65">
            <v>56</v>
          </cell>
          <cell r="U65">
            <v>56</v>
          </cell>
          <cell r="V65">
            <v>26</v>
          </cell>
          <cell r="W65">
            <v>46</v>
          </cell>
          <cell r="X65">
            <v>46</v>
          </cell>
          <cell r="Y65">
            <v>56</v>
          </cell>
          <cell r="Z65">
            <v>56</v>
          </cell>
          <cell r="AA65">
            <v>46</v>
          </cell>
          <cell r="AB65">
            <v>46</v>
          </cell>
          <cell r="AC65">
            <v>56</v>
          </cell>
          <cell r="AD65">
            <v>56</v>
          </cell>
          <cell r="AE65">
            <v>46</v>
          </cell>
          <cell r="AF65">
            <v>56</v>
          </cell>
          <cell r="AG65">
            <v>46</v>
          </cell>
        </row>
        <row r="66">
          <cell r="B66">
            <v>21</v>
          </cell>
          <cell r="C66">
            <v>21</v>
          </cell>
          <cell r="D66">
            <v>11</v>
          </cell>
          <cell r="E66">
            <v>11</v>
          </cell>
          <cell r="F66">
            <v>11</v>
          </cell>
          <cell r="G66">
            <v>11</v>
          </cell>
          <cell r="H66">
            <v>11</v>
          </cell>
          <cell r="I66">
            <v>11</v>
          </cell>
          <cell r="J66">
            <v>11</v>
          </cell>
          <cell r="K66">
            <v>11</v>
          </cell>
          <cell r="L66">
            <v>11</v>
          </cell>
          <cell r="M66">
            <v>11</v>
          </cell>
          <cell r="N66">
            <v>11</v>
          </cell>
          <cell r="O66">
            <v>11</v>
          </cell>
          <cell r="P66">
            <v>11</v>
          </cell>
          <cell r="Q66">
            <v>11</v>
          </cell>
          <cell r="R66">
            <v>21</v>
          </cell>
          <cell r="S66">
            <v>11</v>
          </cell>
          <cell r="T66">
            <v>63</v>
          </cell>
          <cell r="U66">
            <v>52</v>
          </cell>
          <cell r="V66">
            <v>11</v>
          </cell>
          <cell r="W66">
            <v>11</v>
          </cell>
          <cell r="X66">
            <v>11</v>
          </cell>
          <cell r="Y66">
            <v>11</v>
          </cell>
          <cell r="Z66">
            <v>62</v>
          </cell>
          <cell r="AA66">
            <v>62</v>
          </cell>
          <cell r="AB66">
            <v>11</v>
          </cell>
          <cell r="AC66">
            <v>11</v>
          </cell>
          <cell r="AD66">
            <v>11</v>
          </cell>
          <cell r="AE66">
            <v>11</v>
          </cell>
          <cell r="AF66">
            <v>11</v>
          </cell>
          <cell r="AG66">
            <v>11</v>
          </cell>
        </row>
        <row r="67">
          <cell r="B67">
            <v>66</v>
          </cell>
          <cell r="C67">
            <v>46</v>
          </cell>
          <cell r="D67">
            <v>26</v>
          </cell>
          <cell r="E67">
            <v>26</v>
          </cell>
          <cell r="F67">
            <v>66</v>
          </cell>
          <cell r="G67">
            <v>56</v>
          </cell>
          <cell r="H67">
            <v>16</v>
          </cell>
          <cell r="I67">
            <v>15</v>
          </cell>
          <cell r="J67">
            <v>16</v>
          </cell>
          <cell r="K67">
            <v>16</v>
          </cell>
          <cell r="L67">
            <v>26</v>
          </cell>
          <cell r="M67">
            <v>16</v>
          </cell>
          <cell r="N67">
            <v>15</v>
          </cell>
          <cell r="O67">
            <v>36</v>
          </cell>
          <cell r="P67">
            <v>26</v>
          </cell>
          <cell r="Q67">
            <v>16</v>
          </cell>
          <cell r="R67">
            <v>46</v>
          </cell>
          <cell r="S67">
            <v>66</v>
          </cell>
          <cell r="T67">
            <v>66</v>
          </cell>
          <cell r="U67">
            <v>66</v>
          </cell>
          <cell r="V67">
            <v>56</v>
          </cell>
          <cell r="W67">
            <v>66</v>
          </cell>
          <cell r="X67">
            <v>66</v>
          </cell>
          <cell r="Y67">
            <v>66</v>
          </cell>
          <cell r="Z67">
            <v>66</v>
          </cell>
          <cell r="AA67">
            <v>66</v>
          </cell>
          <cell r="AB67">
            <v>56</v>
          </cell>
          <cell r="AC67">
            <v>66</v>
          </cell>
          <cell r="AD67">
            <v>66</v>
          </cell>
          <cell r="AE67">
            <v>66</v>
          </cell>
          <cell r="AF67">
            <v>66</v>
          </cell>
          <cell r="AG67">
            <v>46</v>
          </cell>
        </row>
        <row r="68">
          <cell r="B68">
            <v>55</v>
          </cell>
          <cell r="C68">
            <v>66</v>
          </cell>
          <cell r="D68">
            <v>66</v>
          </cell>
          <cell r="E68">
            <v>22</v>
          </cell>
          <cell r="F68">
            <v>32</v>
          </cell>
          <cell r="G68">
            <v>11</v>
          </cell>
          <cell r="H68">
            <v>11</v>
          </cell>
          <cell r="I68">
            <v>11</v>
          </cell>
          <cell r="J68">
            <v>23</v>
          </cell>
          <cell r="K68">
            <v>55</v>
          </cell>
          <cell r="L68">
            <v>55</v>
          </cell>
          <cell r="M68">
            <v>11</v>
          </cell>
          <cell r="N68">
            <v>11</v>
          </cell>
          <cell r="O68">
            <v>11</v>
          </cell>
          <cell r="P68">
            <v>11</v>
          </cell>
          <cell r="Q68">
            <v>11</v>
          </cell>
          <cell r="R68">
            <v>11</v>
          </cell>
          <cell r="S68">
            <v>11</v>
          </cell>
          <cell r="T68">
            <v>43</v>
          </cell>
          <cell r="U68">
            <v>43</v>
          </cell>
          <cell r="V68">
            <v>11</v>
          </cell>
          <cell r="W68">
            <v>44</v>
          </cell>
          <cell r="X68">
            <v>11</v>
          </cell>
          <cell r="Y68">
            <v>33</v>
          </cell>
          <cell r="Z68">
            <v>44</v>
          </cell>
          <cell r="AA68">
            <v>55</v>
          </cell>
          <cell r="AB68">
            <v>11</v>
          </cell>
          <cell r="AC68">
            <v>11</v>
          </cell>
          <cell r="AD68">
            <v>11</v>
          </cell>
          <cell r="AE68">
            <v>11</v>
          </cell>
          <cell r="AF68">
            <v>55</v>
          </cell>
          <cell r="AG68">
            <v>11</v>
          </cell>
        </row>
        <row r="69">
          <cell r="B69">
            <v>66</v>
          </cell>
          <cell r="C69">
            <v>54</v>
          </cell>
          <cell r="D69">
            <v>33</v>
          </cell>
          <cell r="E69">
            <v>32</v>
          </cell>
          <cell r="F69">
            <v>66</v>
          </cell>
          <cell r="G69">
            <v>44</v>
          </cell>
          <cell r="H69">
            <v>44</v>
          </cell>
          <cell r="I69">
            <v>44</v>
          </cell>
          <cell r="J69">
            <v>54</v>
          </cell>
          <cell r="K69">
            <v>54</v>
          </cell>
          <cell r="L69">
            <v>54</v>
          </cell>
          <cell r="M69">
            <v>54</v>
          </cell>
          <cell r="N69">
            <v>54</v>
          </cell>
          <cell r="O69">
            <v>54</v>
          </cell>
          <cell r="P69">
            <v>54</v>
          </cell>
          <cell r="Q69">
            <v>54</v>
          </cell>
          <cell r="R69">
            <v>54</v>
          </cell>
          <cell r="S69">
            <v>54</v>
          </cell>
          <cell r="T69">
            <v>54</v>
          </cell>
          <cell r="U69">
            <v>54</v>
          </cell>
          <cell r="V69">
            <v>54</v>
          </cell>
          <cell r="W69">
            <v>54</v>
          </cell>
          <cell r="X69">
            <v>54</v>
          </cell>
          <cell r="Y69">
            <v>54</v>
          </cell>
          <cell r="Z69">
            <v>66</v>
          </cell>
          <cell r="AA69">
            <v>66</v>
          </cell>
          <cell r="AB69">
            <v>66</v>
          </cell>
          <cell r="AC69">
            <v>66</v>
          </cell>
          <cell r="AD69">
            <v>66</v>
          </cell>
          <cell r="AE69">
            <v>65</v>
          </cell>
          <cell r="AF69">
            <v>66</v>
          </cell>
          <cell r="AG69">
            <v>65</v>
          </cell>
        </row>
        <row r="70">
          <cell r="B70">
            <v>56</v>
          </cell>
          <cell r="C70">
            <v>44</v>
          </cell>
          <cell r="D70">
            <v>11</v>
          </cell>
          <cell r="E70">
            <v>32</v>
          </cell>
          <cell r="F70">
            <v>56</v>
          </cell>
          <cell r="G70">
            <v>34</v>
          </cell>
          <cell r="H70">
            <v>12</v>
          </cell>
          <cell r="I70">
            <v>13</v>
          </cell>
          <cell r="J70">
            <v>56</v>
          </cell>
          <cell r="K70">
            <v>11</v>
          </cell>
          <cell r="L70">
            <v>11</v>
          </cell>
          <cell r="M70">
            <v>11</v>
          </cell>
          <cell r="N70">
            <v>34</v>
          </cell>
          <cell r="O70">
            <v>11</v>
          </cell>
          <cell r="P70">
            <v>11</v>
          </cell>
          <cell r="Q70">
            <v>11</v>
          </cell>
          <cell r="R70">
            <v>11</v>
          </cell>
          <cell r="S70">
            <v>43</v>
          </cell>
          <cell r="T70">
            <v>66</v>
          </cell>
          <cell r="U70">
            <v>66</v>
          </cell>
          <cell r="V70">
            <v>54</v>
          </cell>
          <cell r="W70">
            <v>54</v>
          </cell>
          <cell r="X70">
            <v>11</v>
          </cell>
          <cell r="Y70">
            <v>56</v>
          </cell>
          <cell r="Z70">
            <v>56</v>
          </cell>
          <cell r="AA70">
            <v>55</v>
          </cell>
          <cell r="AB70">
            <v>11</v>
          </cell>
          <cell r="AC70">
            <v>66</v>
          </cell>
          <cell r="AD70">
            <v>11</v>
          </cell>
          <cell r="AE70">
            <v>66</v>
          </cell>
          <cell r="AF70">
            <v>63</v>
          </cell>
          <cell r="AG70">
            <v>24</v>
          </cell>
        </row>
        <row r="71">
          <cell r="B71">
            <v>55</v>
          </cell>
          <cell r="C71">
            <v>55</v>
          </cell>
          <cell r="D71">
            <v>42</v>
          </cell>
          <cell r="E71">
            <v>43</v>
          </cell>
          <cell r="F71">
            <v>53</v>
          </cell>
          <cell r="G71">
            <v>41</v>
          </cell>
          <cell r="H71">
            <v>31</v>
          </cell>
          <cell r="I71">
            <v>41</v>
          </cell>
          <cell r="J71">
            <v>51</v>
          </cell>
          <cell r="K71">
            <v>31</v>
          </cell>
          <cell r="L71">
            <v>51</v>
          </cell>
          <cell r="M71">
            <v>31</v>
          </cell>
          <cell r="N71">
            <v>31</v>
          </cell>
          <cell r="O71">
            <v>31</v>
          </cell>
          <cell r="P71">
            <v>31</v>
          </cell>
          <cell r="Q71">
            <v>31</v>
          </cell>
          <cell r="R71">
            <v>21</v>
          </cell>
          <cell r="S71">
            <v>31</v>
          </cell>
          <cell r="T71">
            <v>66</v>
          </cell>
          <cell r="U71">
            <v>66</v>
          </cell>
          <cell r="V71">
            <v>51</v>
          </cell>
          <cell r="W71">
            <v>61</v>
          </cell>
          <cell r="X71">
            <v>51</v>
          </cell>
          <cell r="Y71">
            <v>61</v>
          </cell>
          <cell r="Z71">
            <v>61</v>
          </cell>
          <cell r="AA71">
            <v>66</v>
          </cell>
          <cell r="AB71">
            <v>51</v>
          </cell>
          <cell r="AC71">
            <v>51</v>
          </cell>
          <cell r="AD71">
            <v>51</v>
          </cell>
          <cell r="AE71">
            <v>51</v>
          </cell>
          <cell r="AF71">
            <v>51</v>
          </cell>
          <cell r="AG71">
            <v>51</v>
          </cell>
        </row>
        <row r="72">
          <cell r="B72">
            <v>66</v>
          </cell>
          <cell r="C72">
            <v>12</v>
          </cell>
          <cell r="D72">
            <v>34</v>
          </cell>
          <cell r="E72">
            <v>34</v>
          </cell>
          <cell r="F72">
            <v>66</v>
          </cell>
          <cell r="G72">
            <v>11</v>
          </cell>
          <cell r="H72">
            <v>24</v>
          </cell>
          <cell r="I72">
            <v>33</v>
          </cell>
          <cell r="J72">
            <v>33</v>
          </cell>
          <cell r="K72">
            <v>21</v>
          </cell>
          <cell r="L72">
            <v>45</v>
          </cell>
          <cell r="M72">
            <v>33</v>
          </cell>
          <cell r="N72">
            <v>13</v>
          </cell>
          <cell r="O72">
            <v>11</v>
          </cell>
          <cell r="P72">
            <v>11</v>
          </cell>
          <cell r="Q72">
            <v>11</v>
          </cell>
          <cell r="R72">
            <v>34</v>
          </cell>
          <cell r="S72">
            <v>23</v>
          </cell>
          <cell r="T72">
            <v>66</v>
          </cell>
          <cell r="U72">
            <v>66</v>
          </cell>
          <cell r="V72">
            <v>44</v>
          </cell>
          <cell r="W72">
            <v>66</v>
          </cell>
          <cell r="X72">
            <v>54</v>
          </cell>
          <cell r="Y72">
            <v>61</v>
          </cell>
          <cell r="Z72">
            <v>66</v>
          </cell>
          <cell r="AA72">
            <v>66</v>
          </cell>
          <cell r="AB72">
            <v>53</v>
          </cell>
          <cell r="AC72">
            <v>66</v>
          </cell>
          <cell r="AD72">
            <v>66</v>
          </cell>
          <cell r="AE72">
            <v>66</v>
          </cell>
          <cell r="AF72">
            <v>65</v>
          </cell>
          <cell r="AG72">
            <v>66</v>
          </cell>
        </row>
        <row r="73">
          <cell r="B73">
            <v>55</v>
          </cell>
          <cell r="C73">
            <v>54</v>
          </cell>
          <cell r="D73">
            <v>31</v>
          </cell>
          <cell r="E73">
            <v>11</v>
          </cell>
          <cell r="F73">
            <v>43</v>
          </cell>
          <cell r="G73">
            <v>11</v>
          </cell>
          <cell r="H73">
            <v>11</v>
          </cell>
          <cell r="I73">
            <v>11</v>
          </cell>
          <cell r="J73">
            <v>41</v>
          </cell>
          <cell r="K73">
            <v>11</v>
          </cell>
          <cell r="L73">
            <v>31</v>
          </cell>
          <cell r="M73">
            <v>11</v>
          </cell>
          <cell r="N73">
            <v>11</v>
          </cell>
          <cell r="O73">
            <v>44</v>
          </cell>
          <cell r="P73">
            <v>11</v>
          </cell>
          <cell r="Q73">
            <v>11</v>
          </cell>
          <cell r="R73">
            <v>45</v>
          </cell>
          <cell r="S73">
            <v>31</v>
          </cell>
          <cell r="T73">
            <v>55</v>
          </cell>
          <cell r="U73">
            <v>55</v>
          </cell>
          <cell r="V73">
            <v>43</v>
          </cell>
          <cell r="W73">
            <v>54</v>
          </cell>
          <cell r="X73">
            <v>51</v>
          </cell>
          <cell r="Y73">
            <v>51</v>
          </cell>
          <cell r="Z73">
            <v>51</v>
          </cell>
          <cell r="AA73">
            <v>51</v>
          </cell>
          <cell r="AB73">
            <v>51</v>
          </cell>
          <cell r="AC73">
            <v>41</v>
          </cell>
          <cell r="AD73">
            <v>41</v>
          </cell>
          <cell r="AE73">
            <v>55</v>
          </cell>
          <cell r="AF73">
            <v>51</v>
          </cell>
          <cell r="AG73">
            <v>54</v>
          </cell>
        </row>
        <row r="74">
          <cell r="B74">
            <v>56</v>
          </cell>
          <cell r="C74">
            <v>56</v>
          </cell>
          <cell r="D74">
            <v>35</v>
          </cell>
          <cell r="E74">
            <v>45</v>
          </cell>
          <cell r="F74">
            <v>66</v>
          </cell>
          <cell r="G74">
            <v>25</v>
          </cell>
          <cell r="H74">
            <v>15</v>
          </cell>
          <cell r="I74">
            <v>12</v>
          </cell>
          <cell r="J74">
            <v>25</v>
          </cell>
          <cell r="K74">
            <v>45</v>
          </cell>
          <cell r="L74">
            <v>46</v>
          </cell>
          <cell r="M74">
            <v>14</v>
          </cell>
          <cell r="N74">
            <v>14</v>
          </cell>
          <cell r="O74">
            <v>11</v>
          </cell>
          <cell r="P74">
            <v>23</v>
          </cell>
          <cell r="Q74">
            <v>11</v>
          </cell>
          <cell r="R74">
            <v>55</v>
          </cell>
          <cell r="S74">
            <v>43</v>
          </cell>
          <cell r="T74">
            <v>66</v>
          </cell>
          <cell r="U74">
            <v>56</v>
          </cell>
          <cell r="V74">
            <v>56</v>
          </cell>
          <cell r="W74">
            <v>56</v>
          </cell>
          <cell r="X74">
            <v>56</v>
          </cell>
          <cell r="Y74">
            <v>52</v>
          </cell>
          <cell r="Z74">
            <v>56</v>
          </cell>
          <cell r="AA74">
            <v>56</v>
          </cell>
          <cell r="AB74">
            <v>52</v>
          </cell>
          <cell r="AC74">
            <v>22</v>
          </cell>
          <cell r="AD74">
            <v>22</v>
          </cell>
          <cell r="AE74">
            <v>66</v>
          </cell>
          <cell r="AF74">
            <v>66</v>
          </cell>
          <cell r="AG74">
            <v>54</v>
          </cell>
        </row>
        <row r="75">
          <cell r="B75">
            <v>66</v>
          </cell>
          <cell r="C75">
            <v>66</v>
          </cell>
          <cell r="D75">
            <v>55</v>
          </cell>
          <cell r="E75">
            <v>55</v>
          </cell>
          <cell r="F75">
            <v>55</v>
          </cell>
          <cell r="G75">
            <v>44</v>
          </cell>
          <cell r="H75">
            <v>44</v>
          </cell>
          <cell r="I75">
            <v>44</v>
          </cell>
          <cell r="J75">
            <v>43</v>
          </cell>
          <cell r="K75">
            <v>32</v>
          </cell>
          <cell r="L75">
            <v>32</v>
          </cell>
          <cell r="M75">
            <v>43</v>
          </cell>
          <cell r="N75">
            <v>43</v>
          </cell>
          <cell r="O75">
            <v>43</v>
          </cell>
          <cell r="P75">
            <v>32</v>
          </cell>
          <cell r="Q75">
            <v>23</v>
          </cell>
          <cell r="R75">
            <v>33</v>
          </cell>
          <cell r="S75">
            <v>33</v>
          </cell>
          <cell r="T75">
            <v>66</v>
          </cell>
          <cell r="U75">
            <v>66</v>
          </cell>
          <cell r="V75">
            <v>44</v>
          </cell>
          <cell r="W75">
            <v>66</v>
          </cell>
          <cell r="X75">
            <v>55</v>
          </cell>
          <cell r="Y75">
            <v>11</v>
          </cell>
          <cell r="Z75">
            <v>66</v>
          </cell>
          <cell r="AA75">
            <v>66</v>
          </cell>
          <cell r="AB75">
            <v>55</v>
          </cell>
          <cell r="AC75">
            <v>43</v>
          </cell>
          <cell r="AD75">
            <v>43</v>
          </cell>
          <cell r="AE75">
            <v>55</v>
          </cell>
          <cell r="AF75">
            <v>44</v>
          </cell>
          <cell r="AG75">
            <v>46</v>
          </cell>
        </row>
        <row r="76">
          <cell r="B76">
            <v>66</v>
          </cell>
          <cell r="C76">
            <v>11</v>
          </cell>
          <cell r="D76">
            <v>32</v>
          </cell>
          <cell r="E76">
            <v>32</v>
          </cell>
          <cell r="F76">
            <v>66</v>
          </cell>
          <cell r="G76">
            <v>11</v>
          </cell>
          <cell r="H76">
            <v>11</v>
          </cell>
          <cell r="I76">
            <v>11</v>
          </cell>
          <cell r="J76">
            <v>43</v>
          </cell>
          <cell r="K76">
            <v>43</v>
          </cell>
          <cell r="L76">
            <v>43</v>
          </cell>
          <cell r="M76">
            <v>11</v>
          </cell>
          <cell r="N76">
            <v>32</v>
          </cell>
          <cell r="O76">
            <v>11</v>
          </cell>
          <cell r="P76">
            <v>11</v>
          </cell>
          <cell r="Q76">
            <v>11</v>
          </cell>
          <cell r="R76">
            <v>32</v>
          </cell>
          <cell r="S76">
            <v>24</v>
          </cell>
          <cell r="T76">
            <v>66</v>
          </cell>
          <cell r="U76">
            <v>66</v>
          </cell>
          <cell r="V76">
            <v>54</v>
          </cell>
          <cell r="W76">
            <v>66</v>
          </cell>
          <cell r="X76">
            <v>55</v>
          </cell>
          <cell r="Y76">
            <v>65</v>
          </cell>
          <cell r="Z76">
            <v>66</v>
          </cell>
          <cell r="AA76">
            <v>66</v>
          </cell>
          <cell r="AB76">
            <v>52</v>
          </cell>
          <cell r="AC76">
            <v>42</v>
          </cell>
          <cell r="AD76">
            <v>42</v>
          </cell>
          <cell r="AE76">
            <v>66</v>
          </cell>
          <cell r="AF76">
            <v>62</v>
          </cell>
          <cell r="AG76">
            <v>66</v>
          </cell>
        </row>
        <row r="77">
          <cell r="B77">
            <v>66</v>
          </cell>
          <cell r="C77">
            <v>64</v>
          </cell>
          <cell r="D77">
            <v>11</v>
          </cell>
          <cell r="E77">
            <v>53</v>
          </cell>
          <cell r="F77">
            <v>55</v>
          </cell>
          <cell r="G77">
            <v>15</v>
          </cell>
          <cell r="H77">
            <v>11</v>
          </cell>
          <cell r="I77">
            <v>11</v>
          </cell>
          <cell r="J77">
            <v>22</v>
          </cell>
          <cell r="K77">
            <v>22</v>
          </cell>
          <cell r="L77">
            <v>34</v>
          </cell>
          <cell r="M77">
            <v>23</v>
          </cell>
          <cell r="N77">
            <v>22</v>
          </cell>
          <cell r="O77">
            <v>45</v>
          </cell>
          <cell r="P77">
            <v>55</v>
          </cell>
          <cell r="Q77">
            <v>11</v>
          </cell>
          <cell r="R77">
            <v>45</v>
          </cell>
          <cell r="S77">
            <v>34</v>
          </cell>
          <cell r="T77">
            <v>66</v>
          </cell>
          <cell r="U77">
            <v>66</v>
          </cell>
          <cell r="V77">
            <v>22</v>
          </cell>
          <cell r="W77">
            <v>62</v>
          </cell>
          <cell r="X77">
            <v>53</v>
          </cell>
          <cell r="Y77">
            <v>53</v>
          </cell>
          <cell r="Z77">
            <v>53</v>
          </cell>
          <cell r="AA77">
            <v>56</v>
          </cell>
          <cell r="AB77">
            <v>55</v>
          </cell>
          <cell r="AC77">
            <v>42</v>
          </cell>
          <cell r="AD77">
            <v>45</v>
          </cell>
          <cell r="AE77">
            <v>66</v>
          </cell>
          <cell r="AF77">
            <v>63</v>
          </cell>
          <cell r="AG77">
            <v>46</v>
          </cell>
        </row>
        <row r="78">
          <cell r="B78">
            <v>66</v>
          </cell>
          <cell r="C78">
            <v>31</v>
          </cell>
          <cell r="D78">
            <v>31</v>
          </cell>
          <cell r="E78">
            <v>21</v>
          </cell>
          <cell r="F78">
            <v>66</v>
          </cell>
          <cell r="G78">
            <v>24</v>
          </cell>
          <cell r="H78">
            <v>21</v>
          </cell>
          <cell r="I78">
            <v>41</v>
          </cell>
          <cell r="J78">
            <v>41</v>
          </cell>
          <cell r="K78">
            <v>21</v>
          </cell>
          <cell r="L78">
            <v>34</v>
          </cell>
          <cell r="M78">
            <v>21</v>
          </cell>
          <cell r="N78">
            <v>21</v>
          </cell>
          <cell r="O78">
            <v>44</v>
          </cell>
          <cell r="P78">
            <v>44</v>
          </cell>
          <cell r="Q78">
            <v>31</v>
          </cell>
          <cell r="R78">
            <v>34</v>
          </cell>
          <cell r="S78">
            <v>44</v>
          </cell>
          <cell r="T78">
            <v>66</v>
          </cell>
          <cell r="U78">
            <v>66</v>
          </cell>
          <cell r="V78">
            <v>54</v>
          </cell>
          <cell r="W78">
            <v>55</v>
          </cell>
          <cell r="X78">
            <v>11</v>
          </cell>
          <cell r="Y78">
            <v>65</v>
          </cell>
          <cell r="Z78">
            <v>65</v>
          </cell>
          <cell r="AA78">
            <v>65</v>
          </cell>
          <cell r="AB78">
            <v>54</v>
          </cell>
          <cell r="AC78">
            <v>62</v>
          </cell>
          <cell r="AD78">
            <v>42</v>
          </cell>
          <cell r="AE78">
            <v>66</v>
          </cell>
          <cell r="AF78">
            <v>66</v>
          </cell>
          <cell r="AG78">
            <v>56</v>
          </cell>
        </row>
        <row r="79">
          <cell r="B79">
            <v>66</v>
          </cell>
          <cell r="C79">
            <v>11</v>
          </cell>
          <cell r="D79">
            <v>22</v>
          </cell>
          <cell r="E79">
            <v>11</v>
          </cell>
          <cell r="F79">
            <v>66</v>
          </cell>
          <cell r="G79">
            <v>33</v>
          </cell>
          <cell r="H79">
            <v>21</v>
          </cell>
          <cell r="I79">
            <v>22</v>
          </cell>
          <cell r="J79">
            <v>44</v>
          </cell>
          <cell r="K79">
            <v>66</v>
          </cell>
          <cell r="L79">
            <v>55</v>
          </cell>
          <cell r="M79">
            <v>11</v>
          </cell>
          <cell r="N79">
            <v>22</v>
          </cell>
          <cell r="O79">
            <v>11</v>
          </cell>
          <cell r="P79">
            <v>11</v>
          </cell>
          <cell r="Q79">
            <v>11</v>
          </cell>
          <cell r="R79">
            <v>11</v>
          </cell>
          <cell r="S79">
            <v>66</v>
          </cell>
          <cell r="T79">
            <v>66</v>
          </cell>
          <cell r="U79">
            <v>66</v>
          </cell>
          <cell r="V79">
            <v>55</v>
          </cell>
          <cell r="W79">
            <v>63</v>
          </cell>
          <cell r="X79">
            <v>66</v>
          </cell>
          <cell r="Y79">
            <v>62</v>
          </cell>
          <cell r="Z79">
            <v>66</v>
          </cell>
          <cell r="AA79">
            <v>66</v>
          </cell>
          <cell r="AB79">
            <v>32</v>
          </cell>
          <cell r="AC79">
            <v>64</v>
          </cell>
          <cell r="AD79">
            <v>64</v>
          </cell>
          <cell r="AE79">
            <v>66</v>
          </cell>
          <cell r="AF79">
            <v>44</v>
          </cell>
          <cell r="AG79">
            <v>66</v>
          </cell>
        </row>
        <row r="80">
          <cell r="B80">
            <v>66</v>
          </cell>
          <cell r="C80">
            <v>66</v>
          </cell>
          <cell r="D80">
            <v>66</v>
          </cell>
          <cell r="E80">
            <v>66</v>
          </cell>
          <cell r="F80">
            <v>66</v>
          </cell>
          <cell r="G80">
            <v>66</v>
          </cell>
          <cell r="H80">
            <v>66</v>
          </cell>
          <cell r="I80">
            <v>66</v>
          </cell>
          <cell r="J80">
            <v>66</v>
          </cell>
          <cell r="K80">
            <v>66</v>
          </cell>
          <cell r="L80">
            <v>66</v>
          </cell>
          <cell r="M80">
            <v>66</v>
          </cell>
          <cell r="N80">
            <v>66</v>
          </cell>
          <cell r="O80">
            <v>66</v>
          </cell>
          <cell r="P80">
            <v>66</v>
          </cell>
          <cell r="Q80">
            <v>66</v>
          </cell>
          <cell r="R80">
            <v>66</v>
          </cell>
          <cell r="S80">
            <v>66</v>
          </cell>
          <cell r="T80">
            <v>66</v>
          </cell>
          <cell r="U80">
            <v>66</v>
          </cell>
          <cell r="V80">
            <v>66</v>
          </cell>
          <cell r="W80">
            <v>66</v>
          </cell>
          <cell r="X80">
            <v>66</v>
          </cell>
          <cell r="Y80">
            <v>66</v>
          </cell>
          <cell r="Z80">
            <v>66</v>
          </cell>
          <cell r="AA80">
            <v>66</v>
          </cell>
          <cell r="AB80">
            <v>66</v>
          </cell>
          <cell r="AC80">
            <v>66</v>
          </cell>
          <cell r="AD80">
            <v>66</v>
          </cell>
          <cell r="AE80">
            <v>66</v>
          </cell>
          <cell r="AF80">
            <v>66</v>
          </cell>
          <cell r="AG80">
            <v>66</v>
          </cell>
        </row>
        <row r="81">
          <cell r="B81">
            <v>66</v>
          </cell>
          <cell r="C81">
            <v>66</v>
          </cell>
          <cell r="D81">
            <v>55</v>
          </cell>
          <cell r="E81">
            <v>66</v>
          </cell>
          <cell r="F81">
            <v>66</v>
          </cell>
          <cell r="G81">
            <v>66</v>
          </cell>
          <cell r="H81">
            <v>55</v>
          </cell>
          <cell r="I81">
            <v>55</v>
          </cell>
          <cell r="J81">
            <v>66</v>
          </cell>
          <cell r="K81">
            <v>66</v>
          </cell>
          <cell r="L81">
            <v>66</v>
          </cell>
          <cell r="M81">
            <v>66</v>
          </cell>
          <cell r="N81">
            <v>55</v>
          </cell>
          <cell r="O81">
            <v>66</v>
          </cell>
          <cell r="P81">
            <v>66</v>
          </cell>
          <cell r="Q81">
            <v>66</v>
          </cell>
          <cell r="R81">
            <v>66</v>
          </cell>
          <cell r="S81">
            <v>66</v>
          </cell>
          <cell r="T81">
            <v>66</v>
          </cell>
          <cell r="U81">
            <v>66</v>
          </cell>
          <cell r="V81">
            <v>66</v>
          </cell>
          <cell r="W81">
            <v>66</v>
          </cell>
          <cell r="X81">
            <v>66</v>
          </cell>
          <cell r="Y81">
            <v>63</v>
          </cell>
          <cell r="Z81">
            <v>66</v>
          </cell>
          <cell r="AA81">
            <v>66</v>
          </cell>
          <cell r="AB81">
            <v>66</v>
          </cell>
          <cell r="AC81">
            <v>66</v>
          </cell>
          <cell r="AD81">
            <v>66</v>
          </cell>
          <cell r="AE81">
            <v>66</v>
          </cell>
          <cell r="AF81">
            <v>66</v>
          </cell>
          <cell r="AG81">
            <v>66</v>
          </cell>
        </row>
        <row r="82">
          <cell r="B82">
            <v>66</v>
          </cell>
          <cell r="C82">
            <v>55</v>
          </cell>
          <cell r="D82">
            <v>44</v>
          </cell>
          <cell r="E82">
            <v>44</v>
          </cell>
          <cell r="F82">
            <v>66</v>
          </cell>
          <cell r="G82">
            <v>66</v>
          </cell>
          <cell r="H82">
            <v>44</v>
          </cell>
          <cell r="I82">
            <v>55</v>
          </cell>
          <cell r="J82">
            <v>55</v>
          </cell>
          <cell r="K82">
            <v>33</v>
          </cell>
          <cell r="L82">
            <v>44</v>
          </cell>
          <cell r="M82">
            <v>55</v>
          </cell>
          <cell r="N82">
            <v>55</v>
          </cell>
          <cell r="O82">
            <v>33</v>
          </cell>
          <cell r="P82">
            <v>33</v>
          </cell>
          <cell r="Q82">
            <v>22</v>
          </cell>
          <cell r="R82">
            <v>44</v>
          </cell>
          <cell r="S82">
            <v>11</v>
          </cell>
          <cell r="T82">
            <v>66</v>
          </cell>
          <cell r="U82">
            <v>66</v>
          </cell>
          <cell r="V82">
            <v>55</v>
          </cell>
          <cell r="W82">
            <v>66</v>
          </cell>
          <cell r="X82">
            <v>33</v>
          </cell>
          <cell r="Y82">
            <v>43</v>
          </cell>
          <cell r="Z82">
            <v>66</v>
          </cell>
          <cell r="AA82">
            <v>66</v>
          </cell>
          <cell r="AB82">
            <v>22</v>
          </cell>
          <cell r="AC82">
            <v>44</v>
          </cell>
          <cell r="AD82">
            <v>44</v>
          </cell>
          <cell r="AE82">
            <v>66</v>
          </cell>
          <cell r="AF82">
            <v>44</v>
          </cell>
          <cell r="AG82">
            <v>14</v>
          </cell>
        </row>
        <row r="83">
          <cell r="B83">
            <v>66</v>
          </cell>
          <cell r="C83">
            <v>56</v>
          </cell>
          <cell r="D83">
            <v>11</v>
          </cell>
          <cell r="E83">
            <v>53</v>
          </cell>
          <cell r="F83">
            <v>66</v>
          </cell>
          <cell r="G83">
            <v>11</v>
          </cell>
          <cell r="H83">
            <v>11</v>
          </cell>
          <cell r="I83">
            <v>11</v>
          </cell>
          <cell r="J83">
            <v>43</v>
          </cell>
          <cell r="K83">
            <v>42</v>
          </cell>
          <cell r="L83">
            <v>43</v>
          </cell>
          <cell r="M83">
            <v>42</v>
          </cell>
          <cell r="N83">
            <v>11</v>
          </cell>
          <cell r="O83">
            <v>11</v>
          </cell>
          <cell r="P83">
            <v>11</v>
          </cell>
          <cell r="Q83">
            <v>11</v>
          </cell>
          <cell r="R83">
            <v>11</v>
          </cell>
          <cell r="S83">
            <v>11</v>
          </cell>
          <cell r="T83">
            <v>66</v>
          </cell>
          <cell r="U83">
            <v>66</v>
          </cell>
          <cell r="V83">
            <v>66</v>
          </cell>
          <cell r="W83">
            <v>61</v>
          </cell>
          <cell r="X83">
            <v>51</v>
          </cell>
          <cell r="Y83">
            <v>66</v>
          </cell>
          <cell r="Z83">
            <v>66</v>
          </cell>
          <cell r="AA83">
            <v>56</v>
          </cell>
          <cell r="AB83">
            <v>11</v>
          </cell>
          <cell r="AC83">
            <v>42</v>
          </cell>
          <cell r="AD83">
            <v>41</v>
          </cell>
          <cell r="AE83">
            <v>66</v>
          </cell>
          <cell r="AF83">
            <v>51</v>
          </cell>
          <cell r="AG83">
            <v>11</v>
          </cell>
        </row>
        <row r="84">
          <cell r="B84">
            <v>55</v>
          </cell>
          <cell r="C84">
            <v>45</v>
          </cell>
          <cell r="D84">
            <v>15</v>
          </cell>
          <cell r="E84">
            <v>14</v>
          </cell>
          <cell r="F84">
            <v>55</v>
          </cell>
          <cell r="G84">
            <v>13</v>
          </cell>
          <cell r="H84">
            <v>13</v>
          </cell>
          <cell r="I84">
            <v>13</v>
          </cell>
          <cell r="J84">
            <v>53</v>
          </cell>
          <cell r="K84">
            <v>12</v>
          </cell>
          <cell r="L84">
            <v>12</v>
          </cell>
          <cell r="M84">
            <v>12</v>
          </cell>
          <cell r="N84">
            <v>12</v>
          </cell>
          <cell r="O84">
            <v>12</v>
          </cell>
          <cell r="P84">
            <v>12</v>
          </cell>
          <cell r="Q84">
            <v>12</v>
          </cell>
          <cell r="R84">
            <v>13</v>
          </cell>
          <cell r="S84">
            <v>12</v>
          </cell>
          <cell r="T84">
            <v>66</v>
          </cell>
          <cell r="U84">
            <v>66</v>
          </cell>
          <cell r="V84">
            <v>23</v>
          </cell>
          <cell r="W84">
            <v>66</v>
          </cell>
          <cell r="X84">
            <v>23</v>
          </cell>
          <cell r="Y84">
            <v>66</v>
          </cell>
          <cell r="Z84">
            <v>66</v>
          </cell>
          <cell r="AA84">
            <v>66</v>
          </cell>
          <cell r="AB84">
            <v>66</v>
          </cell>
          <cell r="AC84">
            <v>66</v>
          </cell>
          <cell r="AD84">
            <v>66</v>
          </cell>
          <cell r="AE84">
            <v>22</v>
          </cell>
          <cell r="AF84">
            <v>65</v>
          </cell>
          <cell r="AG84">
            <v>22</v>
          </cell>
        </row>
        <row r="85">
          <cell r="B85">
            <v>56</v>
          </cell>
          <cell r="C85">
            <v>33</v>
          </cell>
          <cell r="D85">
            <v>33</v>
          </cell>
          <cell r="E85">
            <v>33</v>
          </cell>
          <cell r="F85">
            <v>46</v>
          </cell>
          <cell r="G85">
            <v>22</v>
          </cell>
          <cell r="H85">
            <v>12</v>
          </cell>
          <cell r="I85">
            <v>12</v>
          </cell>
          <cell r="J85">
            <v>22</v>
          </cell>
          <cell r="K85">
            <v>22</v>
          </cell>
          <cell r="L85">
            <v>22</v>
          </cell>
          <cell r="M85">
            <v>22</v>
          </cell>
          <cell r="N85">
            <v>22</v>
          </cell>
          <cell r="O85">
            <v>22</v>
          </cell>
          <cell r="P85">
            <v>22</v>
          </cell>
          <cell r="Q85">
            <v>22</v>
          </cell>
          <cell r="R85">
            <v>34</v>
          </cell>
          <cell r="S85">
            <v>33</v>
          </cell>
          <cell r="T85">
            <v>56</v>
          </cell>
          <cell r="U85">
            <v>66</v>
          </cell>
          <cell r="V85">
            <v>45</v>
          </cell>
          <cell r="W85">
            <v>56</v>
          </cell>
          <cell r="X85">
            <v>45</v>
          </cell>
          <cell r="Y85">
            <v>53</v>
          </cell>
          <cell r="Z85">
            <v>54</v>
          </cell>
          <cell r="AA85">
            <v>46</v>
          </cell>
          <cell r="AB85">
            <v>45</v>
          </cell>
          <cell r="AC85">
            <v>44</v>
          </cell>
          <cell r="AD85">
            <v>44</v>
          </cell>
          <cell r="AE85">
            <v>46</v>
          </cell>
          <cell r="AF85">
            <v>45</v>
          </cell>
          <cell r="AG85">
            <v>11</v>
          </cell>
        </row>
        <row r="86">
          <cell r="B86">
            <v>51</v>
          </cell>
          <cell r="C86">
            <v>51</v>
          </cell>
          <cell r="D86">
            <v>21</v>
          </cell>
          <cell r="E86">
            <v>21</v>
          </cell>
          <cell r="F86">
            <v>65</v>
          </cell>
          <cell r="G86">
            <v>31</v>
          </cell>
          <cell r="H86">
            <v>21</v>
          </cell>
          <cell r="I86">
            <v>21</v>
          </cell>
          <cell r="J86">
            <v>21</v>
          </cell>
          <cell r="K86">
            <v>21</v>
          </cell>
          <cell r="L86">
            <v>21</v>
          </cell>
          <cell r="M86">
            <v>21</v>
          </cell>
          <cell r="N86">
            <v>21</v>
          </cell>
          <cell r="O86">
            <v>22</v>
          </cell>
          <cell r="P86">
            <v>33</v>
          </cell>
          <cell r="Q86">
            <v>22</v>
          </cell>
          <cell r="R86">
            <v>22</v>
          </cell>
          <cell r="S86">
            <v>55</v>
          </cell>
          <cell r="T86">
            <v>66</v>
          </cell>
          <cell r="U86">
            <v>42</v>
          </cell>
          <cell r="V86">
            <v>52</v>
          </cell>
          <cell r="W86">
            <v>62</v>
          </cell>
          <cell r="X86">
            <v>22</v>
          </cell>
          <cell r="Y86">
            <v>54</v>
          </cell>
          <cell r="Z86">
            <v>62</v>
          </cell>
          <cell r="AA86">
            <v>62</v>
          </cell>
          <cell r="AB86">
            <v>32</v>
          </cell>
          <cell r="AC86">
            <v>32</v>
          </cell>
          <cell r="AD86">
            <v>33</v>
          </cell>
          <cell r="AE86">
            <v>32</v>
          </cell>
          <cell r="AF86">
            <v>32</v>
          </cell>
          <cell r="AG86">
            <v>34</v>
          </cell>
        </row>
        <row r="87">
          <cell r="B87">
            <v>66</v>
          </cell>
          <cell r="C87">
            <v>42</v>
          </cell>
          <cell r="D87">
            <v>32</v>
          </cell>
          <cell r="E87">
            <v>54</v>
          </cell>
          <cell r="F87">
            <v>66</v>
          </cell>
          <cell r="G87">
            <v>43</v>
          </cell>
          <cell r="H87">
            <v>43</v>
          </cell>
          <cell r="I87">
            <v>62</v>
          </cell>
          <cell r="J87">
            <v>52</v>
          </cell>
          <cell r="K87">
            <v>42</v>
          </cell>
          <cell r="L87">
            <v>32</v>
          </cell>
          <cell r="M87">
            <v>42</v>
          </cell>
          <cell r="N87">
            <v>42</v>
          </cell>
          <cell r="O87">
            <v>64</v>
          </cell>
          <cell r="P87">
            <v>52</v>
          </cell>
          <cell r="Q87">
            <v>65</v>
          </cell>
          <cell r="R87">
            <v>54</v>
          </cell>
          <cell r="S87">
            <v>42</v>
          </cell>
          <cell r="T87">
            <v>65</v>
          </cell>
          <cell r="U87">
            <v>65</v>
          </cell>
          <cell r="V87">
            <v>54</v>
          </cell>
          <cell r="W87">
            <v>66</v>
          </cell>
          <cell r="X87">
            <v>62</v>
          </cell>
          <cell r="Y87">
            <v>62</v>
          </cell>
          <cell r="Z87">
            <v>66</v>
          </cell>
          <cell r="AA87">
            <v>55</v>
          </cell>
          <cell r="AB87">
            <v>62</v>
          </cell>
          <cell r="AC87">
            <v>54</v>
          </cell>
          <cell r="AD87">
            <v>53</v>
          </cell>
          <cell r="AE87">
            <v>66</v>
          </cell>
          <cell r="AF87">
            <v>63</v>
          </cell>
          <cell r="AG87">
            <v>55</v>
          </cell>
        </row>
        <row r="88">
          <cell r="B88">
            <v>46</v>
          </cell>
          <cell r="C88">
            <v>26</v>
          </cell>
          <cell r="D88">
            <v>11</v>
          </cell>
          <cell r="E88">
            <v>32</v>
          </cell>
          <cell r="F88">
            <v>45</v>
          </cell>
          <cell r="G88">
            <v>15</v>
          </cell>
          <cell r="H88">
            <v>12</v>
          </cell>
          <cell r="I88">
            <v>13</v>
          </cell>
          <cell r="J88">
            <v>44</v>
          </cell>
          <cell r="K88">
            <v>14</v>
          </cell>
          <cell r="L88">
            <v>13</v>
          </cell>
          <cell r="M88">
            <v>13</v>
          </cell>
          <cell r="N88">
            <v>14</v>
          </cell>
          <cell r="O88">
            <v>46</v>
          </cell>
          <cell r="P88">
            <v>14</v>
          </cell>
          <cell r="Q88">
            <v>14</v>
          </cell>
          <cell r="R88">
            <v>44</v>
          </cell>
          <cell r="S88">
            <v>14</v>
          </cell>
          <cell r="T88">
            <v>66</v>
          </cell>
          <cell r="U88">
            <v>66</v>
          </cell>
          <cell r="V88">
            <v>25</v>
          </cell>
          <cell r="W88">
            <v>43</v>
          </cell>
          <cell r="X88">
            <v>14</v>
          </cell>
          <cell r="Y88">
            <v>64</v>
          </cell>
          <cell r="Z88">
            <v>66</v>
          </cell>
          <cell r="AA88">
            <v>66</v>
          </cell>
          <cell r="AB88">
            <v>12</v>
          </cell>
          <cell r="AC88">
            <v>56</v>
          </cell>
          <cell r="AD88">
            <v>56</v>
          </cell>
          <cell r="AE88">
            <v>66</v>
          </cell>
          <cell r="AF88">
            <v>42</v>
          </cell>
          <cell r="AG88">
            <v>16</v>
          </cell>
        </row>
        <row r="89">
          <cell r="B89">
            <v>11</v>
          </cell>
          <cell r="C89">
            <v>11</v>
          </cell>
          <cell r="D89">
            <v>11</v>
          </cell>
          <cell r="E89">
            <v>11</v>
          </cell>
          <cell r="F89">
            <v>11</v>
          </cell>
          <cell r="G89">
            <v>11</v>
          </cell>
          <cell r="H89">
            <v>11</v>
          </cell>
          <cell r="I89">
            <v>11</v>
          </cell>
          <cell r="J89">
            <v>11</v>
          </cell>
          <cell r="K89">
            <v>11</v>
          </cell>
          <cell r="L89">
            <v>11</v>
          </cell>
          <cell r="M89">
            <v>11</v>
          </cell>
          <cell r="N89">
            <v>11</v>
          </cell>
          <cell r="O89">
            <v>11</v>
          </cell>
          <cell r="P89">
            <v>11</v>
          </cell>
          <cell r="Q89">
            <v>11</v>
          </cell>
          <cell r="R89">
            <v>11</v>
          </cell>
          <cell r="S89">
            <v>11</v>
          </cell>
          <cell r="T89">
            <v>11</v>
          </cell>
          <cell r="U89">
            <v>11</v>
          </cell>
          <cell r="V89">
            <v>11</v>
          </cell>
          <cell r="W89">
            <v>11</v>
          </cell>
          <cell r="X89">
            <v>11</v>
          </cell>
          <cell r="Y89">
            <v>11</v>
          </cell>
          <cell r="Z89">
            <v>11</v>
          </cell>
          <cell r="AA89">
            <v>11</v>
          </cell>
          <cell r="AB89">
            <v>11</v>
          </cell>
          <cell r="AC89">
            <v>11</v>
          </cell>
          <cell r="AD89">
            <v>11</v>
          </cell>
          <cell r="AE89">
            <v>11</v>
          </cell>
          <cell r="AF89">
            <v>11</v>
          </cell>
          <cell r="AG89">
            <v>11</v>
          </cell>
        </row>
        <row r="90">
          <cell r="B90">
            <v>55</v>
          </cell>
          <cell r="C90">
            <v>44</v>
          </cell>
          <cell r="D90">
            <v>44</v>
          </cell>
          <cell r="E90">
            <v>44</v>
          </cell>
          <cell r="F90">
            <v>66</v>
          </cell>
          <cell r="G90">
            <v>45</v>
          </cell>
          <cell r="H90">
            <v>22</v>
          </cell>
          <cell r="I90">
            <v>22</v>
          </cell>
          <cell r="J90">
            <v>22</v>
          </cell>
          <cell r="K90">
            <v>22</v>
          </cell>
          <cell r="L90">
            <v>34</v>
          </cell>
          <cell r="M90">
            <v>22</v>
          </cell>
          <cell r="N90">
            <v>22</v>
          </cell>
          <cell r="O90">
            <v>55</v>
          </cell>
          <cell r="P90">
            <v>55</v>
          </cell>
          <cell r="Q90">
            <v>55</v>
          </cell>
          <cell r="R90">
            <v>55</v>
          </cell>
          <cell r="S90">
            <v>44</v>
          </cell>
          <cell r="T90">
            <v>54</v>
          </cell>
          <cell r="U90">
            <v>55</v>
          </cell>
          <cell r="V90">
            <v>33</v>
          </cell>
          <cell r="W90">
            <v>55</v>
          </cell>
          <cell r="X90">
            <v>33</v>
          </cell>
          <cell r="Y90">
            <v>55</v>
          </cell>
          <cell r="Z90">
            <v>55</v>
          </cell>
          <cell r="AA90">
            <v>55</v>
          </cell>
          <cell r="AB90">
            <v>33</v>
          </cell>
          <cell r="AC90">
            <v>43</v>
          </cell>
          <cell r="AD90">
            <v>43</v>
          </cell>
          <cell r="AE90">
            <v>66</v>
          </cell>
          <cell r="AF90">
            <v>54</v>
          </cell>
          <cell r="AG90">
            <v>33</v>
          </cell>
        </row>
        <row r="91">
          <cell r="B91">
            <v>56</v>
          </cell>
          <cell r="C91">
            <v>46</v>
          </cell>
          <cell r="D91">
            <v>46</v>
          </cell>
          <cell r="E91">
            <v>46</v>
          </cell>
          <cell r="F91">
            <v>46</v>
          </cell>
          <cell r="G91">
            <v>36</v>
          </cell>
          <cell r="H91">
            <v>46</v>
          </cell>
          <cell r="I91">
            <v>44</v>
          </cell>
          <cell r="J91">
            <v>43</v>
          </cell>
          <cell r="K91">
            <v>43</v>
          </cell>
          <cell r="L91">
            <v>43</v>
          </cell>
          <cell r="M91">
            <v>43</v>
          </cell>
          <cell r="N91">
            <v>43</v>
          </cell>
          <cell r="O91">
            <v>43</v>
          </cell>
          <cell r="P91">
            <v>44</v>
          </cell>
          <cell r="Q91">
            <v>45</v>
          </cell>
          <cell r="R91">
            <v>66</v>
          </cell>
          <cell r="S91">
            <v>56</v>
          </cell>
          <cell r="T91">
            <v>66</v>
          </cell>
          <cell r="U91">
            <v>56</v>
          </cell>
          <cell r="V91">
            <v>26</v>
          </cell>
          <cell r="W91">
            <v>33</v>
          </cell>
          <cell r="X91">
            <v>33</v>
          </cell>
          <cell r="Y91">
            <v>65</v>
          </cell>
          <cell r="Z91">
            <v>66</v>
          </cell>
          <cell r="AA91">
            <v>43</v>
          </cell>
          <cell r="AB91">
            <v>11</v>
          </cell>
          <cell r="AC91">
            <v>51</v>
          </cell>
          <cell r="AD91">
            <v>21</v>
          </cell>
          <cell r="AE91">
            <v>66</v>
          </cell>
          <cell r="AF91">
            <v>33</v>
          </cell>
          <cell r="AG91">
            <v>66</v>
          </cell>
        </row>
        <row r="92">
          <cell r="B92">
            <v>65</v>
          </cell>
          <cell r="C92">
            <v>11</v>
          </cell>
          <cell r="D92">
            <v>11</v>
          </cell>
          <cell r="E92">
            <v>11</v>
          </cell>
          <cell r="F92">
            <v>66</v>
          </cell>
          <cell r="G92">
            <v>11</v>
          </cell>
          <cell r="H92">
            <v>11</v>
          </cell>
          <cell r="I92">
            <v>11</v>
          </cell>
          <cell r="J92">
            <v>22</v>
          </cell>
          <cell r="K92">
            <v>22</v>
          </cell>
          <cell r="L92">
            <v>22</v>
          </cell>
          <cell r="M92">
            <v>11</v>
          </cell>
          <cell r="N92">
            <v>22</v>
          </cell>
          <cell r="O92">
            <v>21</v>
          </cell>
          <cell r="P92">
            <v>11</v>
          </cell>
          <cell r="Q92">
            <v>11</v>
          </cell>
          <cell r="R92">
            <v>11</v>
          </cell>
          <cell r="S92">
            <v>11</v>
          </cell>
          <cell r="T92">
            <v>55</v>
          </cell>
          <cell r="U92">
            <v>66</v>
          </cell>
          <cell r="V92">
            <v>11</v>
          </cell>
          <cell r="W92">
            <v>11</v>
          </cell>
          <cell r="X92">
            <v>11</v>
          </cell>
          <cell r="Y92">
            <v>61</v>
          </cell>
          <cell r="Z92">
            <v>56</v>
          </cell>
          <cell r="AA92">
            <v>66</v>
          </cell>
          <cell r="AB92">
            <v>11</v>
          </cell>
          <cell r="AC92">
            <v>22</v>
          </cell>
          <cell r="AD92">
            <v>11</v>
          </cell>
          <cell r="AE92">
            <v>66</v>
          </cell>
          <cell r="AF92">
            <v>66</v>
          </cell>
          <cell r="AG92">
            <v>15</v>
          </cell>
        </row>
        <row r="93">
          <cell r="B93">
            <v>66</v>
          </cell>
          <cell r="C93">
            <v>44</v>
          </cell>
          <cell r="D93">
            <v>43</v>
          </cell>
          <cell r="E93">
            <v>43</v>
          </cell>
          <cell r="F93">
            <v>66</v>
          </cell>
          <cell r="G93">
            <v>55</v>
          </cell>
          <cell r="H93">
            <v>43</v>
          </cell>
          <cell r="I93">
            <v>44</v>
          </cell>
          <cell r="J93">
            <v>22</v>
          </cell>
          <cell r="K93">
            <v>44</v>
          </cell>
          <cell r="L93">
            <v>44</v>
          </cell>
          <cell r="M93">
            <v>44</v>
          </cell>
          <cell r="N93">
            <v>33</v>
          </cell>
          <cell r="O93">
            <v>55</v>
          </cell>
          <cell r="P93">
            <v>44</v>
          </cell>
          <cell r="Q93">
            <v>22</v>
          </cell>
          <cell r="R93">
            <v>43</v>
          </cell>
          <cell r="S93">
            <v>43</v>
          </cell>
          <cell r="T93">
            <v>66</v>
          </cell>
          <cell r="U93">
            <v>66</v>
          </cell>
          <cell r="V93">
            <v>43</v>
          </cell>
          <cell r="W93">
            <v>44</v>
          </cell>
          <cell r="X93">
            <v>44</v>
          </cell>
          <cell r="Y93">
            <v>64</v>
          </cell>
          <cell r="Z93">
            <v>55</v>
          </cell>
          <cell r="AA93">
            <v>66</v>
          </cell>
          <cell r="AB93">
            <v>44</v>
          </cell>
          <cell r="AC93">
            <v>43</v>
          </cell>
          <cell r="AD93">
            <v>43</v>
          </cell>
          <cell r="AE93">
            <v>43</v>
          </cell>
          <cell r="AF93">
            <v>44</v>
          </cell>
          <cell r="AG93">
            <v>54</v>
          </cell>
        </row>
        <row r="94">
          <cell r="B94">
            <v>66</v>
          </cell>
          <cell r="C94">
            <v>44</v>
          </cell>
          <cell r="D94">
            <v>11</v>
          </cell>
          <cell r="E94">
            <v>33</v>
          </cell>
          <cell r="F94">
            <v>66</v>
          </cell>
          <cell r="G94">
            <v>54</v>
          </cell>
          <cell r="H94">
            <v>12</v>
          </cell>
          <cell r="I94">
            <v>11</v>
          </cell>
          <cell r="J94">
            <v>11</v>
          </cell>
          <cell r="K94">
            <v>11</v>
          </cell>
          <cell r="L94">
            <v>33</v>
          </cell>
          <cell r="M94">
            <v>44</v>
          </cell>
          <cell r="N94">
            <v>11</v>
          </cell>
          <cell r="O94">
            <v>11</v>
          </cell>
          <cell r="P94">
            <v>11</v>
          </cell>
          <cell r="Q94">
            <v>11</v>
          </cell>
          <cell r="R94">
            <v>33</v>
          </cell>
          <cell r="S94">
            <v>66</v>
          </cell>
          <cell r="T94">
            <v>66</v>
          </cell>
          <cell r="U94">
            <v>66</v>
          </cell>
          <cell r="V94">
            <v>46</v>
          </cell>
          <cell r="W94">
            <v>56</v>
          </cell>
          <cell r="X94">
            <v>44</v>
          </cell>
          <cell r="Y94">
            <v>66</v>
          </cell>
          <cell r="Z94">
            <v>66</v>
          </cell>
          <cell r="AA94">
            <v>66</v>
          </cell>
          <cell r="AB94">
            <v>44</v>
          </cell>
          <cell r="AC94">
            <v>54</v>
          </cell>
          <cell r="AD94">
            <v>54</v>
          </cell>
          <cell r="AE94">
            <v>66</v>
          </cell>
          <cell r="AF94">
            <v>44</v>
          </cell>
          <cell r="AG94">
            <v>54</v>
          </cell>
        </row>
        <row r="95">
          <cell r="B95">
            <v>55</v>
          </cell>
          <cell r="C95">
            <v>43</v>
          </cell>
          <cell r="D95">
            <v>43</v>
          </cell>
          <cell r="E95">
            <v>43</v>
          </cell>
          <cell r="F95">
            <v>56</v>
          </cell>
          <cell r="G95">
            <v>44</v>
          </cell>
          <cell r="H95">
            <v>44</v>
          </cell>
          <cell r="I95">
            <v>54</v>
          </cell>
          <cell r="J95">
            <v>55</v>
          </cell>
          <cell r="K95">
            <v>66</v>
          </cell>
          <cell r="L95">
            <v>55</v>
          </cell>
          <cell r="M95">
            <v>43</v>
          </cell>
          <cell r="N95">
            <v>44</v>
          </cell>
          <cell r="O95">
            <v>43</v>
          </cell>
          <cell r="P95">
            <v>43</v>
          </cell>
          <cell r="Q95">
            <v>22</v>
          </cell>
          <cell r="R95">
            <v>56</v>
          </cell>
          <cell r="S95">
            <v>44</v>
          </cell>
          <cell r="T95">
            <v>65</v>
          </cell>
          <cell r="U95">
            <v>66</v>
          </cell>
          <cell r="V95">
            <v>55</v>
          </cell>
          <cell r="W95">
            <v>63</v>
          </cell>
          <cell r="X95">
            <v>55</v>
          </cell>
          <cell r="Y95">
            <v>54</v>
          </cell>
          <cell r="Z95">
            <v>56</v>
          </cell>
          <cell r="AA95">
            <v>56</v>
          </cell>
          <cell r="AB95">
            <v>23</v>
          </cell>
          <cell r="AC95">
            <v>55</v>
          </cell>
          <cell r="AD95">
            <v>55</v>
          </cell>
          <cell r="AE95">
            <v>55</v>
          </cell>
          <cell r="AF95">
            <v>53</v>
          </cell>
          <cell r="AG95">
            <v>44</v>
          </cell>
        </row>
        <row r="96">
          <cell r="B96">
            <v>66</v>
          </cell>
          <cell r="C96">
            <v>51</v>
          </cell>
          <cell r="D96">
            <v>11</v>
          </cell>
          <cell r="E96">
            <v>33</v>
          </cell>
          <cell r="F96">
            <v>66</v>
          </cell>
          <cell r="G96">
            <v>11</v>
          </cell>
          <cell r="H96">
            <v>11</v>
          </cell>
          <cell r="I96">
            <v>11</v>
          </cell>
          <cell r="J96">
            <v>44</v>
          </cell>
          <cell r="K96">
            <v>11</v>
          </cell>
          <cell r="L96">
            <v>22</v>
          </cell>
          <cell r="M96">
            <v>11</v>
          </cell>
          <cell r="N96">
            <v>11</v>
          </cell>
          <cell r="O96">
            <v>22</v>
          </cell>
          <cell r="P96">
            <v>22</v>
          </cell>
          <cell r="Q96">
            <v>22</v>
          </cell>
          <cell r="R96">
            <v>55</v>
          </cell>
          <cell r="S96">
            <v>55</v>
          </cell>
          <cell r="T96">
            <v>66</v>
          </cell>
          <cell r="U96">
            <v>66</v>
          </cell>
          <cell r="V96">
            <v>55</v>
          </cell>
          <cell r="W96">
            <v>66</v>
          </cell>
          <cell r="X96">
            <v>31</v>
          </cell>
          <cell r="Y96">
            <v>66</v>
          </cell>
          <cell r="Z96">
            <v>66</v>
          </cell>
          <cell r="AA96">
            <v>66</v>
          </cell>
          <cell r="AB96">
            <v>66</v>
          </cell>
          <cell r="AC96">
            <v>66</v>
          </cell>
          <cell r="AD96">
            <v>66</v>
          </cell>
          <cell r="AE96">
            <v>66</v>
          </cell>
          <cell r="AF96">
            <v>66</v>
          </cell>
          <cell r="AG96">
            <v>66</v>
          </cell>
        </row>
        <row r="97">
          <cell r="B97">
            <v>66</v>
          </cell>
          <cell r="C97">
            <v>44</v>
          </cell>
          <cell r="D97">
            <v>44</v>
          </cell>
          <cell r="E97">
            <v>54</v>
          </cell>
          <cell r="F97">
            <v>66</v>
          </cell>
          <cell r="G97">
            <v>55</v>
          </cell>
          <cell r="H97">
            <v>54</v>
          </cell>
          <cell r="I97">
            <v>24</v>
          </cell>
          <cell r="J97">
            <v>32</v>
          </cell>
          <cell r="K97">
            <v>22</v>
          </cell>
          <cell r="L97">
            <v>22</v>
          </cell>
          <cell r="M97">
            <v>22</v>
          </cell>
          <cell r="N97">
            <v>22</v>
          </cell>
          <cell r="O97">
            <v>13</v>
          </cell>
          <cell r="P97">
            <v>22</v>
          </cell>
          <cell r="Q97">
            <v>11</v>
          </cell>
          <cell r="R97">
            <v>22</v>
          </cell>
          <cell r="S97">
            <v>42</v>
          </cell>
          <cell r="T97">
            <v>66</v>
          </cell>
          <cell r="U97">
            <v>66</v>
          </cell>
          <cell r="V97">
            <v>44</v>
          </cell>
          <cell r="W97">
            <v>55</v>
          </cell>
          <cell r="X97">
            <v>43</v>
          </cell>
          <cell r="Y97">
            <v>11</v>
          </cell>
          <cell r="Z97">
            <v>53</v>
          </cell>
          <cell r="AA97">
            <v>56</v>
          </cell>
          <cell r="AB97">
            <v>43</v>
          </cell>
          <cell r="AC97">
            <v>55</v>
          </cell>
          <cell r="AD97">
            <v>55</v>
          </cell>
          <cell r="AE97">
            <v>52</v>
          </cell>
          <cell r="AF97">
            <v>52</v>
          </cell>
          <cell r="AG97">
            <v>32</v>
          </cell>
        </row>
        <row r="98">
          <cell r="B98">
            <v>62</v>
          </cell>
          <cell r="C98">
            <v>41</v>
          </cell>
          <cell r="D98">
            <v>64</v>
          </cell>
          <cell r="E98">
            <v>62</v>
          </cell>
          <cell r="F98">
            <v>66</v>
          </cell>
          <cell r="G98">
            <v>55</v>
          </cell>
          <cell r="H98">
            <v>44</v>
          </cell>
          <cell r="I98">
            <v>66</v>
          </cell>
          <cell r="J98">
            <v>62</v>
          </cell>
          <cell r="K98">
            <v>66</v>
          </cell>
          <cell r="L98">
            <v>66</v>
          </cell>
          <cell r="M98">
            <v>65</v>
          </cell>
          <cell r="N98">
            <v>66</v>
          </cell>
          <cell r="O98">
            <v>66</v>
          </cell>
          <cell r="P98">
            <v>64</v>
          </cell>
          <cell r="Q98">
            <v>11</v>
          </cell>
          <cell r="R98">
            <v>66</v>
          </cell>
          <cell r="S98">
            <v>66</v>
          </cell>
          <cell r="T98">
            <v>66</v>
          </cell>
          <cell r="U98">
            <v>66</v>
          </cell>
          <cell r="V98">
            <v>65</v>
          </cell>
          <cell r="W98">
            <v>66</v>
          </cell>
          <cell r="X98">
            <v>64</v>
          </cell>
          <cell r="Y98">
            <v>66</v>
          </cell>
          <cell r="Z98">
            <v>66</v>
          </cell>
          <cell r="AA98">
            <v>65</v>
          </cell>
          <cell r="AB98">
            <v>62</v>
          </cell>
          <cell r="AC98">
            <v>64</v>
          </cell>
          <cell r="AD98">
            <v>66</v>
          </cell>
          <cell r="AE98">
            <v>66</v>
          </cell>
          <cell r="AF98">
            <v>64</v>
          </cell>
          <cell r="AG98">
            <v>66</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row>
        <row r="106">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row>
        <row r="213">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row>
        <row r="214">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row>
        <row r="215">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row>
        <row r="217">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row>
        <row r="219">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row>
        <row r="221">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2">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row>
        <row r="223">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row>
        <row r="224">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row>
        <row r="225">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row>
        <row r="226">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row>
        <row r="227">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row>
        <row r="228">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row>
        <row r="229">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row>
        <row r="230">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row>
        <row r="231">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row>
        <row r="232">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row>
        <row r="233">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row>
        <row r="234">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row>
        <row r="235">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row>
        <row r="236">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row>
        <row r="237">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row>
        <row r="238">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row>
        <row r="239">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row>
        <row r="240">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row>
        <row r="241">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row>
        <row r="242">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row>
        <row r="243">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row>
        <row r="244">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row>
        <row r="245">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row>
        <row r="246">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row>
        <row r="247">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row>
        <row r="248">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row>
        <row r="249">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row>
        <row r="250">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row>
        <row r="251">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row>
        <row r="252">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row>
        <row r="253">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row>
        <row r="254">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row>
        <row r="256">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row>
        <row r="257">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row>
        <row r="259">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row>
        <row r="260">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row>
        <row r="261">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row>
        <row r="262">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row>
        <row r="263">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row>
        <row r="264">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row>
        <row r="265">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row>
        <row r="266">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row>
        <row r="267">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row>
        <row r="268">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row>
        <row r="269">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row>
        <row r="270">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row>
        <row r="271">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row r="272">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row>
        <row r="273">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row>
        <row r="274">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row>
        <row r="275">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row>
        <row r="276">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row>
        <row r="277">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row>
        <row r="278">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row>
        <row r="279">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row>
        <row r="280">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row>
        <row r="281">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row>
        <row r="282">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row>
        <row r="283">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row>
        <row r="284">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row>
        <row r="285">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row>
        <row r="286">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row>
        <row r="287">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row>
        <row r="288">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row>
        <row r="289">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row>
        <row r="290">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row>
        <row r="291">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row>
        <row r="292">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row>
        <row r="293">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row>
        <row r="294">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row>
        <row r="295">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row>
        <row r="296">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row>
        <row r="297">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row>
        <row r="298">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row>
        <row r="299">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row>
        <row r="300">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row>
        <row r="301">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row>
        <row r="302">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row>
        <row r="303">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row>
        <row r="304">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row>
        <row r="305">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row>
        <row r="306">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row>
        <row r="307">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row>
        <row r="308">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row>
        <row r="309">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row>
        <row r="310">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row>
        <row r="311">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row>
        <row r="312">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row>
        <row r="313">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row>
        <row r="314">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row>
        <row r="315">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row>
        <row r="316">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row>
        <row r="317">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row>
        <row r="318">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row>
        <row r="319">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row>
        <row r="320">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row>
        <row r="321">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row>
        <row r="322">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row>
        <row r="323">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row>
        <row r="324">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row>
        <row r="325">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row>
        <row r="326">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row>
        <row r="327">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row>
        <row r="328">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row>
        <row r="329">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row>
        <row r="330">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row>
        <row r="331">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row>
        <row r="332">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row>
        <row r="333">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row>
        <row r="334">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row>
        <row r="335">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row>
        <row r="336">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row>
        <row r="337">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row>
        <row r="338">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row>
        <row r="339">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row>
        <row r="340">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row>
        <row r="341">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row>
        <row r="342">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row>
        <row r="343">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row>
        <row r="344">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row>
        <row r="345">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row>
        <row r="346">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row>
        <row r="347">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row>
        <row r="348">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row>
        <row r="349">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row>
        <row r="350">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row>
        <row r="351">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row>
        <row r="352">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row>
        <row r="353">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row>
        <row r="354">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row>
        <row r="355">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row>
        <row r="356">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row>
        <row r="357">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row>
        <row r="358">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row>
        <row r="359">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row>
        <row r="360">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row>
        <row r="361">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row>
        <row r="362">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row>
        <row r="363">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row>
        <row r="364">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row>
        <row r="365">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row>
        <row r="366">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row>
        <row r="367">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row>
        <row r="368">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row>
        <row r="369">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row>
        <row r="370">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row>
        <row r="371">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row>
        <row r="372">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row>
        <row r="373">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row>
        <row r="374">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row>
        <row r="375">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row>
        <row r="376">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row>
        <row r="377">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row>
        <row r="378">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row>
        <row r="379">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row>
        <row r="380">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row>
        <row r="381">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row>
        <row r="382">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row>
        <row r="383">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row>
        <row r="384">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row>
        <row r="385">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row>
        <row r="386">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row>
        <row r="387">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row>
        <row r="388">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row>
        <row r="389">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row>
        <row r="390">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row>
        <row r="391">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row>
        <row r="392">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row>
        <row r="393">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row>
        <row r="394">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row>
        <row r="395">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row>
        <row r="396">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row>
        <row r="397">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row>
        <row r="399">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row>
        <row r="400">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row>
        <row r="401">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row>
        <row r="402">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row>
        <row r="403">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row>
        <row r="404">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row>
        <row r="1368">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cell r="AA1748">
            <v>0</v>
          </cell>
          <cell r="AB1748">
            <v>0</v>
          </cell>
          <cell r="AC1748">
            <v>0</v>
          </cell>
          <cell r="AD1748">
            <v>0</v>
          </cell>
          <cell r="AE1748">
            <v>0</v>
          </cell>
          <cell r="AF1748">
            <v>0</v>
          </cell>
          <cell r="AG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cell r="AA1749">
            <v>0</v>
          </cell>
          <cell r="AB1749">
            <v>0</v>
          </cell>
          <cell r="AC1749">
            <v>0</v>
          </cell>
          <cell r="AD1749">
            <v>0</v>
          </cell>
          <cell r="AE1749">
            <v>0</v>
          </cell>
          <cell r="AF1749">
            <v>0</v>
          </cell>
          <cell r="AG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cell r="AA1750">
            <v>0</v>
          </cell>
          <cell r="AB1750">
            <v>0</v>
          </cell>
          <cell r="AC1750">
            <v>0</v>
          </cell>
          <cell r="AD1750">
            <v>0</v>
          </cell>
          <cell r="AE1750">
            <v>0</v>
          </cell>
          <cell r="AF1750">
            <v>0</v>
          </cell>
          <cell r="AG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cell r="AA1751">
            <v>0</v>
          </cell>
          <cell r="AB1751">
            <v>0</v>
          </cell>
          <cell r="AC1751">
            <v>0</v>
          </cell>
          <cell r="AD1751">
            <v>0</v>
          </cell>
          <cell r="AE1751">
            <v>0</v>
          </cell>
          <cell r="AF1751">
            <v>0</v>
          </cell>
          <cell r="AG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cell r="AA1752">
            <v>0</v>
          </cell>
          <cell r="AB1752">
            <v>0</v>
          </cell>
          <cell r="AC1752">
            <v>0</v>
          </cell>
          <cell r="AD1752">
            <v>0</v>
          </cell>
          <cell r="AE1752">
            <v>0</v>
          </cell>
          <cell r="AF1752">
            <v>0</v>
          </cell>
          <cell r="AG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cell r="AA1753">
            <v>0</v>
          </cell>
          <cell r="AB1753">
            <v>0</v>
          </cell>
          <cell r="AC1753">
            <v>0</v>
          </cell>
          <cell r="AD1753">
            <v>0</v>
          </cell>
          <cell r="AE1753">
            <v>0</v>
          </cell>
          <cell r="AF1753">
            <v>0</v>
          </cell>
          <cell r="AG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cell r="AA1754">
            <v>0</v>
          </cell>
          <cell r="AB1754">
            <v>0</v>
          </cell>
          <cell r="AC1754">
            <v>0</v>
          </cell>
          <cell r="AD1754">
            <v>0</v>
          </cell>
          <cell r="AE1754">
            <v>0</v>
          </cell>
          <cell r="AF1754">
            <v>0</v>
          </cell>
          <cell r="AG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cell r="AA1755">
            <v>0</v>
          </cell>
          <cell r="AB1755">
            <v>0</v>
          </cell>
          <cell r="AC1755">
            <v>0</v>
          </cell>
          <cell r="AD1755">
            <v>0</v>
          </cell>
          <cell r="AE1755">
            <v>0</v>
          </cell>
          <cell r="AF1755">
            <v>0</v>
          </cell>
          <cell r="AG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cell r="AA1756">
            <v>0</v>
          </cell>
          <cell r="AB1756">
            <v>0</v>
          </cell>
          <cell r="AC1756">
            <v>0</v>
          </cell>
          <cell r="AD1756">
            <v>0</v>
          </cell>
          <cell r="AE1756">
            <v>0</v>
          </cell>
          <cell r="AF1756">
            <v>0</v>
          </cell>
          <cell r="AG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cell r="AA1757">
            <v>0</v>
          </cell>
          <cell r="AB1757">
            <v>0</v>
          </cell>
          <cell r="AC1757">
            <v>0</v>
          </cell>
          <cell r="AD1757">
            <v>0</v>
          </cell>
          <cell r="AE1757">
            <v>0</v>
          </cell>
          <cell r="AF1757">
            <v>0</v>
          </cell>
          <cell r="AG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cell r="AA1758">
            <v>0</v>
          </cell>
          <cell r="AB1758">
            <v>0</v>
          </cell>
          <cell r="AC1758">
            <v>0</v>
          </cell>
          <cell r="AD1758">
            <v>0</v>
          </cell>
          <cell r="AE1758">
            <v>0</v>
          </cell>
          <cell r="AF1758">
            <v>0</v>
          </cell>
          <cell r="AG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cell r="AA1759">
            <v>0</v>
          </cell>
          <cell r="AB1759">
            <v>0</v>
          </cell>
          <cell r="AC1759">
            <v>0</v>
          </cell>
          <cell r="AD1759">
            <v>0</v>
          </cell>
          <cell r="AE1759">
            <v>0</v>
          </cell>
          <cell r="AF1759">
            <v>0</v>
          </cell>
          <cell r="AG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cell r="AA1760">
            <v>0</v>
          </cell>
          <cell r="AB1760">
            <v>0</v>
          </cell>
          <cell r="AC1760">
            <v>0</v>
          </cell>
          <cell r="AD1760">
            <v>0</v>
          </cell>
          <cell r="AE1760">
            <v>0</v>
          </cell>
          <cell r="AF1760">
            <v>0</v>
          </cell>
          <cell r="AG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cell r="AA1761">
            <v>0</v>
          </cell>
          <cell r="AB1761">
            <v>0</v>
          </cell>
          <cell r="AC1761">
            <v>0</v>
          </cell>
          <cell r="AD1761">
            <v>0</v>
          </cell>
          <cell r="AE1761">
            <v>0</v>
          </cell>
          <cell r="AF1761">
            <v>0</v>
          </cell>
          <cell r="AG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cell r="AA1762">
            <v>0</v>
          </cell>
          <cell r="AB1762">
            <v>0</v>
          </cell>
          <cell r="AC1762">
            <v>0</v>
          </cell>
          <cell r="AD1762">
            <v>0</v>
          </cell>
          <cell r="AE1762">
            <v>0</v>
          </cell>
          <cell r="AF1762">
            <v>0</v>
          </cell>
          <cell r="AG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cell r="AA1763">
            <v>0</v>
          </cell>
          <cell r="AB1763">
            <v>0</v>
          </cell>
          <cell r="AC1763">
            <v>0</v>
          </cell>
          <cell r="AD1763">
            <v>0</v>
          </cell>
          <cell r="AE1763">
            <v>0</v>
          </cell>
          <cell r="AF1763">
            <v>0</v>
          </cell>
          <cell r="AG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cell r="AA1764">
            <v>0</v>
          </cell>
          <cell r="AB1764">
            <v>0</v>
          </cell>
          <cell r="AC1764">
            <v>0</v>
          </cell>
          <cell r="AD1764">
            <v>0</v>
          </cell>
          <cell r="AE1764">
            <v>0</v>
          </cell>
          <cell r="AF1764">
            <v>0</v>
          </cell>
          <cell r="AG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cell r="AA1765">
            <v>0</v>
          </cell>
          <cell r="AB1765">
            <v>0</v>
          </cell>
          <cell r="AC1765">
            <v>0</v>
          </cell>
          <cell r="AD1765">
            <v>0</v>
          </cell>
          <cell r="AE1765">
            <v>0</v>
          </cell>
          <cell r="AF1765">
            <v>0</v>
          </cell>
          <cell r="AG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cell r="AA1766">
            <v>0</v>
          </cell>
          <cell r="AB1766">
            <v>0</v>
          </cell>
          <cell r="AC1766">
            <v>0</v>
          </cell>
          <cell r="AD1766">
            <v>0</v>
          </cell>
          <cell r="AE1766">
            <v>0</v>
          </cell>
          <cell r="AF1766">
            <v>0</v>
          </cell>
          <cell r="AG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cell r="AA1767">
            <v>0</v>
          </cell>
          <cell r="AB1767">
            <v>0</v>
          </cell>
          <cell r="AC1767">
            <v>0</v>
          </cell>
          <cell r="AD1767">
            <v>0</v>
          </cell>
          <cell r="AE1767">
            <v>0</v>
          </cell>
          <cell r="AF1767">
            <v>0</v>
          </cell>
          <cell r="AG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cell r="AA1768">
            <v>0</v>
          </cell>
          <cell r="AB1768">
            <v>0</v>
          </cell>
          <cell r="AC1768">
            <v>0</v>
          </cell>
          <cell r="AD1768">
            <v>0</v>
          </cell>
          <cell r="AE1768">
            <v>0</v>
          </cell>
          <cell r="AF1768">
            <v>0</v>
          </cell>
          <cell r="AG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cell r="AA1769">
            <v>0</v>
          </cell>
          <cell r="AB1769">
            <v>0</v>
          </cell>
          <cell r="AC1769">
            <v>0</v>
          </cell>
          <cell r="AD1769">
            <v>0</v>
          </cell>
          <cell r="AE1769">
            <v>0</v>
          </cell>
          <cell r="AF1769">
            <v>0</v>
          </cell>
          <cell r="AG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cell r="AA1770">
            <v>0</v>
          </cell>
          <cell r="AB1770">
            <v>0</v>
          </cell>
          <cell r="AC1770">
            <v>0</v>
          </cell>
          <cell r="AD1770">
            <v>0</v>
          </cell>
          <cell r="AE1770">
            <v>0</v>
          </cell>
          <cell r="AF1770">
            <v>0</v>
          </cell>
          <cell r="AG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cell r="AA1771">
            <v>0</v>
          </cell>
          <cell r="AB1771">
            <v>0</v>
          </cell>
          <cell r="AC1771">
            <v>0</v>
          </cell>
          <cell r="AD1771">
            <v>0</v>
          </cell>
          <cell r="AE1771">
            <v>0</v>
          </cell>
          <cell r="AF1771">
            <v>0</v>
          </cell>
          <cell r="AG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cell r="AA1772">
            <v>0</v>
          </cell>
          <cell r="AB1772">
            <v>0</v>
          </cell>
          <cell r="AC1772">
            <v>0</v>
          </cell>
          <cell r="AD1772">
            <v>0</v>
          </cell>
          <cell r="AE1772">
            <v>0</v>
          </cell>
          <cell r="AF1772">
            <v>0</v>
          </cell>
          <cell r="AG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cell r="AA1773">
            <v>0</v>
          </cell>
          <cell r="AB1773">
            <v>0</v>
          </cell>
          <cell r="AC1773">
            <v>0</v>
          </cell>
          <cell r="AD1773">
            <v>0</v>
          </cell>
          <cell r="AE1773">
            <v>0</v>
          </cell>
          <cell r="AF1773">
            <v>0</v>
          </cell>
          <cell r="AG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cell r="AA1774">
            <v>0</v>
          </cell>
          <cell r="AB1774">
            <v>0</v>
          </cell>
          <cell r="AC1774">
            <v>0</v>
          </cell>
          <cell r="AD1774">
            <v>0</v>
          </cell>
          <cell r="AE1774">
            <v>0</v>
          </cell>
          <cell r="AF1774">
            <v>0</v>
          </cell>
          <cell r="AG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cell r="AA1775">
            <v>0</v>
          </cell>
          <cell r="AB1775">
            <v>0</v>
          </cell>
          <cell r="AC1775">
            <v>0</v>
          </cell>
          <cell r="AD1775">
            <v>0</v>
          </cell>
          <cell r="AE1775">
            <v>0</v>
          </cell>
          <cell r="AF1775">
            <v>0</v>
          </cell>
          <cell r="AG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cell r="AA1776">
            <v>0</v>
          </cell>
          <cell r="AB1776">
            <v>0</v>
          </cell>
          <cell r="AC1776">
            <v>0</v>
          </cell>
          <cell r="AD1776">
            <v>0</v>
          </cell>
          <cell r="AE1776">
            <v>0</v>
          </cell>
          <cell r="AF1776">
            <v>0</v>
          </cell>
          <cell r="AG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cell r="AC1777">
            <v>0</v>
          </cell>
          <cell r="AD1777">
            <v>0</v>
          </cell>
          <cell r="AE1777">
            <v>0</v>
          </cell>
          <cell r="AF1777">
            <v>0</v>
          </cell>
          <cell r="AG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cell r="AA1778">
            <v>0</v>
          </cell>
          <cell r="AB1778">
            <v>0</v>
          </cell>
          <cell r="AC1778">
            <v>0</v>
          </cell>
          <cell r="AD1778">
            <v>0</v>
          </cell>
          <cell r="AE1778">
            <v>0</v>
          </cell>
          <cell r="AF1778">
            <v>0</v>
          </cell>
          <cell r="AG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cell r="AA1779">
            <v>0</v>
          </cell>
          <cell r="AB1779">
            <v>0</v>
          </cell>
          <cell r="AC1779">
            <v>0</v>
          </cell>
          <cell r="AD1779">
            <v>0</v>
          </cell>
          <cell r="AE1779">
            <v>0</v>
          </cell>
          <cell r="AF1779">
            <v>0</v>
          </cell>
          <cell r="AG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cell r="AA1780">
            <v>0</v>
          </cell>
          <cell r="AB1780">
            <v>0</v>
          </cell>
          <cell r="AC1780">
            <v>0</v>
          </cell>
          <cell r="AD1780">
            <v>0</v>
          </cell>
          <cell r="AE1780">
            <v>0</v>
          </cell>
          <cell r="AF1780">
            <v>0</v>
          </cell>
          <cell r="AG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cell r="AA1781">
            <v>0</v>
          </cell>
          <cell r="AB1781">
            <v>0</v>
          </cell>
          <cell r="AC1781">
            <v>0</v>
          </cell>
          <cell r="AD1781">
            <v>0</v>
          </cell>
          <cell r="AE1781">
            <v>0</v>
          </cell>
          <cell r="AF1781">
            <v>0</v>
          </cell>
          <cell r="AG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cell r="AA1782">
            <v>0</v>
          </cell>
          <cell r="AB1782">
            <v>0</v>
          </cell>
          <cell r="AC1782">
            <v>0</v>
          </cell>
          <cell r="AD1782">
            <v>0</v>
          </cell>
          <cell r="AE1782">
            <v>0</v>
          </cell>
          <cell r="AF1782">
            <v>0</v>
          </cell>
          <cell r="AG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cell r="AA1783">
            <v>0</v>
          </cell>
          <cell r="AB1783">
            <v>0</v>
          </cell>
          <cell r="AC1783">
            <v>0</v>
          </cell>
          <cell r="AD1783">
            <v>0</v>
          </cell>
          <cell r="AE1783">
            <v>0</v>
          </cell>
          <cell r="AF1783">
            <v>0</v>
          </cell>
          <cell r="AG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cell r="AA1784">
            <v>0</v>
          </cell>
          <cell r="AB1784">
            <v>0</v>
          </cell>
          <cell r="AC1784">
            <v>0</v>
          </cell>
          <cell r="AD1784">
            <v>0</v>
          </cell>
          <cell r="AE1784">
            <v>0</v>
          </cell>
          <cell r="AF1784">
            <v>0</v>
          </cell>
          <cell r="AG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cell r="AA1785">
            <v>0</v>
          </cell>
          <cell r="AB1785">
            <v>0</v>
          </cell>
          <cell r="AC1785">
            <v>0</v>
          </cell>
          <cell r="AD1785">
            <v>0</v>
          </cell>
          <cell r="AE1785">
            <v>0</v>
          </cell>
          <cell r="AF1785">
            <v>0</v>
          </cell>
          <cell r="AG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cell r="AA1786">
            <v>0</v>
          </cell>
          <cell r="AB1786">
            <v>0</v>
          </cell>
          <cell r="AC1786">
            <v>0</v>
          </cell>
          <cell r="AD1786">
            <v>0</v>
          </cell>
          <cell r="AE1786">
            <v>0</v>
          </cell>
          <cell r="AF1786">
            <v>0</v>
          </cell>
          <cell r="AG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cell r="AA1787">
            <v>0</v>
          </cell>
          <cell r="AB1787">
            <v>0</v>
          </cell>
          <cell r="AC1787">
            <v>0</v>
          </cell>
          <cell r="AD1787">
            <v>0</v>
          </cell>
          <cell r="AE1787">
            <v>0</v>
          </cell>
          <cell r="AF1787">
            <v>0</v>
          </cell>
          <cell r="AG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cell r="AA1788">
            <v>0</v>
          </cell>
          <cell r="AB1788">
            <v>0</v>
          </cell>
          <cell r="AC1788">
            <v>0</v>
          </cell>
          <cell r="AD1788">
            <v>0</v>
          </cell>
          <cell r="AE1788">
            <v>0</v>
          </cell>
          <cell r="AF1788">
            <v>0</v>
          </cell>
          <cell r="AG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cell r="AA1789">
            <v>0</v>
          </cell>
          <cell r="AB1789">
            <v>0</v>
          </cell>
          <cell r="AC1789">
            <v>0</v>
          </cell>
          <cell r="AD1789">
            <v>0</v>
          </cell>
          <cell r="AE1789">
            <v>0</v>
          </cell>
          <cell r="AF1789">
            <v>0</v>
          </cell>
          <cell r="AG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cell r="AA1790">
            <v>0</v>
          </cell>
          <cell r="AB1790">
            <v>0</v>
          </cell>
          <cell r="AC1790">
            <v>0</v>
          </cell>
          <cell r="AD1790">
            <v>0</v>
          </cell>
          <cell r="AE1790">
            <v>0</v>
          </cell>
          <cell r="AF1790">
            <v>0</v>
          </cell>
          <cell r="AG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cell r="AA1791">
            <v>0</v>
          </cell>
          <cell r="AB1791">
            <v>0</v>
          </cell>
          <cell r="AC1791">
            <v>0</v>
          </cell>
          <cell r="AD1791">
            <v>0</v>
          </cell>
          <cell r="AE1791">
            <v>0</v>
          </cell>
          <cell r="AF1791">
            <v>0</v>
          </cell>
          <cell r="AG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cell r="AA1792">
            <v>0</v>
          </cell>
          <cell r="AB1792">
            <v>0</v>
          </cell>
          <cell r="AC1792">
            <v>0</v>
          </cell>
          <cell r="AD1792">
            <v>0</v>
          </cell>
          <cell r="AE1792">
            <v>0</v>
          </cell>
          <cell r="AF1792">
            <v>0</v>
          </cell>
          <cell r="AG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cell r="AA1793">
            <v>0</v>
          </cell>
          <cell r="AB1793">
            <v>0</v>
          </cell>
          <cell r="AC1793">
            <v>0</v>
          </cell>
          <cell r="AD1793">
            <v>0</v>
          </cell>
          <cell r="AE1793">
            <v>0</v>
          </cell>
          <cell r="AF1793">
            <v>0</v>
          </cell>
          <cell r="AG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cell r="AA1794">
            <v>0</v>
          </cell>
          <cell r="AB1794">
            <v>0</v>
          </cell>
          <cell r="AC1794">
            <v>0</v>
          </cell>
          <cell r="AD1794">
            <v>0</v>
          </cell>
          <cell r="AE1794">
            <v>0</v>
          </cell>
          <cell r="AF1794">
            <v>0</v>
          </cell>
          <cell r="AG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cell r="AA1795">
            <v>0</v>
          </cell>
          <cell r="AB1795">
            <v>0</v>
          </cell>
          <cell r="AC1795">
            <v>0</v>
          </cell>
          <cell r="AD1795">
            <v>0</v>
          </cell>
          <cell r="AE1795">
            <v>0</v>
          </cell>
          <cell r="AF1795">
            <v>0</v>
          </cell>
          <cell r="AG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cell r="AA1796">
            <v>0</v>
          </cell>
          <cell r="AB1796">
            <v>0</v>
          </cell>
          <cell r="AC1796">
            <v>0</v>
          </cell>
          <cell r="AD1796">
            <v>0</v>
          </cell>
          <cell r="AE1796">
            <v>0</v>
          </cell>
          <cell r="AF1796">
            <v>0</v>
          </cell>
          <cell r="AG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cell r="AA1797">
            <v>0</v>
          </cell>
          <cell r="AB1797">
            <v>0</v>
          </cell>
          <cell r="AC1797">
            <v>0</v>
          </cell>
          <cell r="AD1797">
            <v>0</v>
          </cell>
          <cell r="AE1797">
            <v>0</v>
          </cell>
          <cell r="AF1797">
            <v>0</v>
          </cell>
          <cell r="AG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cell r="AA1798">
            <v>0</v>
          </cell>
          <cell r="AB1798">
            <v>0</v>
          </cell>
          <cell r="AC1798">
            <v>0</v>
          </cell>
          <cell r="AD1798">
            <v>0</v>
          </cell>
          <cell r="AE1798">
            <v>0</v>
          </cell>
          <cell r="AF1798">
            <v>0</v>
          </cell>
          <cell r="AG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cell r="AA1799">
            <v>0</v>
          </cell>
          <cell r="AB1799">
            <v>0</v>
          </cell>
          <cell r="AC1799">
            <v>0</v>
          </cell>
          <cell r="AD1799">
            <v>0</v>
          </cell>
          <cell r="AE1799">
            <v>0</v>
          </cell>
          <cell r="AF1799">
            <v>0</v>
          </cell>
          <cell r="AG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cell r="AA1800">
            <v>0</v>
          </cell>
          <cell r="AB1800">
            <v>0</v>
          </cell>
          <cell r="AC1800">
            <v>0</v>
          </cell>
          <cell r="AD1800">
            <v>0</v>
          </cell>
          <cell r="AE1800">
            <v>0</v>
          </cell>
          <cell r="AF1800">
            <v>0</v>
          </cell>
          <cell r="AG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cell r="AA1801">
            <v>0</v>
          </cell>
          <cell r="AB1801">
            <v>0</v>
          </cell>
          <cell r="AC1801">
            <v>0</v>
          </cell>
          <cell r="AD1801">
            <v>0</v>
          </cell>
          <cell r="AE1801">
            <v>0</v>
          </cell>
          <cell r="AF1801">
            <v>0</v>
          </cell>
          <cell r="AG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cell r="AA1802">
            <v>0</v>
          </cell>
          <cell r="AB1802">
            <v>0</v>
          </cell>
          <cell r="AC1802">
            <v>0</v>
          </cell>
          <cell r="AD1802">
            <v>0</v>
          </cell>
          <cell r="AE1802">
            <v>0</v>
          </cell>
          <cell r="AF1802">
            <v>0</v>
          </cell>
          <cell r="AG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cell r="AA1803">
            <v>0</v>
          </cell>
          <cell r="AB1803">
            <v>0</v>
          </cell>
          <cell r="AC1803">
            <v>0</v>
          </cell>
          <cell r="AD1803">
            <v>0</v>
          </cell>
          <cell r="AE1803">
            <v>0</v>
          </cell>
          <cell r="AF1803">
            <v>0</v>
          </cell>
          <cell r="AG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cell r="AA1804">
            <v>0</v>
          </cell>
          <cell r="AB1804">
            <v>0</v>
          </cell>
          <cell r="AC1804">
            <v>0</v>
          </cell>
          <cell r="AD1804">
            <v>0</v>
          </cell>
          <cell r="AE1804">
            <v>0</v>
          </cell>
          <cell r="AF1804">
            <v>0</v>
          </cell>
          <cell r="AG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cell r="AA1805">
            <v>0</v>
          </cell>
          <cell r="AB1805">
            <v>0</v>
          </cell>
          <cell r="AC1805">
            <v>0</v>
          </cell>
          <cell r="AD1805">
            <v>0</v>
          </cell>
          <cell r="AE1805">
            <v>0</v>
          </cell>
          <cell r="AF1805">
            <v>0</v>
          </cell>
          <cell r="AG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cell r="AA1806">
            <v>0</v>
          </cell>
          <cell r="AB1806">
            <v>0</v>
          </cell>
          <cell r="AC1806">
            <v>0</v>
          </cell>
          <cell r="AD1806">
            <v>0</v>
          </cell>
          <cell r="AE1806">
            <v>0</v>
          </cell>
          <cell r="AF1806">
            <v>0</v>
          </cell>
          <cell r="AG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cell r="AA1807">
            <v>0</v>
          </cell>
          <cell r="AB1807">
            <v>0</v>
          </cell>
          <cell r="AC1807">
            <v>0</v>
          </cell>
          <cell r="AD1807">
            <v>0</v>
          </cell>
          <cell r="AE1807">
            <v>0</v>
          </cell>
          <cell r="AF1807">
            <v>0</v>
          </cell>
          <cell r="AG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cell r="AA1808">
            <v>0</v>
          </cell>
          <cell r="AB1808">
            <v>0</v>
          </cell>
          <cell r="AC1808">
            <v>0</v>
          </cell>
          <cell r="AD1808">
            <v>0</v>
          </cell>
          <cell r="AE1808">
            <v>0</v>
          </cell>
          <cell r="AF1808">
            <v>0</v>
          </cell>
          <cell r="AG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cell r="AA1809">
            <v>0</v>
          </cell>
          <cell r="AB1809">
            <v>0</v>
          </cell>
          <cell r="AC1809">
            <v>0</v>
          </cell>
          <cell r="AD1809">
            <v>0</v>
          </cell>
          <cell r="AE1809">
            <v>0</v>
          </cell>
          <cell r="AF1809">
            <v>0</v>
          </cell>
          <cell r="AG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cell r="AA1810">
            <v>0</v>
          </cell>
          <cell r="AB1810">
            <v>0</v>
          </cell>
          <cell r="AC1810">
            <v>0</v>
          </cell>
          <cell r="AD1810">
            <v>0</v>
          </cell>
          <cell r="AE1810">
            <v>0</v>
          </cell>
          <cell r="AF1810">
            <v>0</v>
          </cell>
          <cell r="AG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cell r="AA1811">
            <v>0</v>
          </cell>
          <cell r="AB1811">
            <v>0</v>
          </cell>
          <cell r="AC1811">
            <v>0</v>
          </cell>
          <cell r="AD1811">
            <v>0</v>
          </cell>
          <cell r="AE1811">
            <v>0</v>
          </cell>
          <cell r="AF1811">
            <v>0</v>
          </cell>
          <cell r="AG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cell r="AA1812">
            <v>0</v>
          </cell>
          <cell r="AB1812">
            <v>0</v>
          </cell>
          <cell r="AC1812">
            <v>0</v>
          </cell>
          <cell r="AD1812">
            <v>0</v>
          </cell>
          <cell r="AE1812">
            <v>0</v>
          </cell>
          <cell r="AF1812">
            <v>0</v>
          </cell>
          <cell r="AG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cell r="AA1813">
            <v>0</v>
          </cell>
          <cell r="AB1813">
            <v>0</v>
          </cell>
          <cell r="AC1813">
            <v>0</v>
          </cell>
          <cell r="AD1813">
            <v>0</v>
          </cell>
          <cell r="AE1813">
            <v>0</v>
          </cell>
          <cell r="AF1813">
            <v>0</v>
          </cell>
          <cell r="AG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cell r="AA1814">
            <v>0</v>
          </cell>
          <cell r="AB1814">
            <v>0</v>
          </cell>
          <cell r="AC1814">
            <v>0</v>
          </cell>
          <cell r="AD1814">
            <v>0</v>
          </cell>
          <cell r="AE1814">
            <v>0</v>
          </cell>
          <cell r="AF1814">
            <v>0</v>
          </cell>
          <cell r="AG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cell r="AA1815">
            <v>0</v>
          </cell>
          <cell r="AB1815">
            <v>0</v>
          </cell>
          <cell r="AC1815">
            <v>0</v>
          </cell>
          <cell r="AD1815">
            <v>0</v>
          </cell>
          <cell r="AE1815">
            <v>0</v>
          </cell>
          <cell r="AF1815">
            <v>0</v>
          </cell>
          <cell r="AG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cell r="AA1816">
            <v>0</v>
          </cell>
          <cell r="AB1816">
            <v>0</v>
          </cell>
          <cell r="AC1816">
            <v>0</v>
          </cell>
          <cell r="AD1816">
            <v>0</v>
          </cell>
          <cell r="AE1816">
            <v>0</v>
          </cell>
          <cell r="AF1816">
            <v>0</v>
          </cell>
          <cell r="AG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cell r="AA1817">
            <v>0</v>
          </cell>
          <cell r="AB1817">
            <v>0</v>
          </cell>
          <cell r="AC1817">
            <v>0</v>
          </cell>
          <cell r="AD1817">
            <v>0</v>
          </cell>
          <cell r="AE1817">
            <v>0</v>
          </cell>
          <cell r="AF1817">
            <v>0</v>
          </cell>
          <cell r="AG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cell r="AA1818">
            <v>0</v>
          </cell>
          <cell r="AB1818">
            <v>0</v>
          </cell>
          <cell r="AC1818">
            <v>0</v>
          </cell>
          <cell r="AD1818">
            <v>0</v>
          </cell>
          <cell r="AE1818">
            <v>0</v>
          </cell>
          <cell r="AF1818">
            <v>0</v>
          </cell>
          <cell r="AG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cell r="AA1819">
            <v>0</v>
          </cell>
          <cell r="AB1819">
            <v>0</v>
          </cell>
          <cell r="AC1819">
            <v>0</v>
          </cell>
          <cell r="AD1819">
            <v>0</v>
          </cell>
          <cell r="AE1819">
            <v>0</v>
          </cell>
          <cell r="AF1819">
            <v>0</v>
          </cell>
          <cell r="AG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cell r="AA1820">
            <v>0</v>
          </cell>
          <cell r="AB1820">
            <v>0</v>
          </cell>
          <cell r="AC1820">
            <v>0</v>
          </cell>
          <cell r="AD1820">
            <v>0</v>
          </cell>
          <cell r="AE1820">
            <v>0</v>
          </cell>
          <cell r="AF1820">
            <v>0</v>
          </cell>
          <cell r="AG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cell r="AA1821">
            <v>0</v>
          </cell>
          <cell r="AB1821">
            <v>0</v>
          </cell>
          <cell r="AC1821">
            <v>0</v>
          </cell>
          <cell r="AD1821">
            <v>0</v>
          </cell>
          <cell r="AE1821">
            <v>0</v>
          </cell>
          <cell r="AF1821">
            <v>0</v>
          </cell>
          <cell r="AG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cell r="AA1822">
            <v>0</v>
          </cell>
          <cell r="AB1822">
            <v>0</v>
          </cell>
          <cell r="AC1822">
            <v>0</v>
          </cell>
          <cell r="AD1822">
            <v>0</v>
          </cell>
          <cell r="AE1822">
            <v>0</v>
          </cell>
          <cell r="AF1822">
            <v>0</v>
          </cell>
          <cell r="AG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cell r="AA1823">
            <v>0</v>
          </cell>
          <cell r="AB1823">
            <v>0</v>
          </cell>
          <cell r="AC1823">
            <v>0</v>
          </cell>
          <cell r="AD1823">
            <v>0</v>
          </cell>
          <cell r="AE1823">
            <v>0</v>
          </cell>
          <cell r="AF1823">
            <v>0</v>
          </cell>
          <cell r="AG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cell r="AA1824">
            <v>0</v>
          </cell>
          <cell r="AB1824">
            <v>0</v>
          </cell>
          <cell r="AC1824">
            <v>0</v>
          </cell>
          <cell r="AD1824">
            <v>0</v>
          </cell>
          <cell r="AE1824">
            <v>0</v>
          </cell>
          <cell r="AF1824">
            <v>0</v>
          </cell>
          <cell r="AG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cell r="AA1825">
            <v>0</v>
          </cell>
          <cell r="AB1825">
            <v>0</v>
          </cell>
          <cell r="AC1825">
            <v>0</v>
          </cell>
          <cell r="AD1825">
            <v>0</v>
          </cell>
          <cell r="AE1825">
            <v>0</v>
          </cell>
          <cell r="AF1825">
            <v>0</v>
          </cell>
          <cell r="AG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cell r="AA1826">
            <v>0</v>
          </cell>
          <cell r="AB1826">
            <v>0</v>
          </cell>
          <cell r="AC1826">
            <v>0</v>
          </cell>
          <cell r="AD1826">
            <v>0</v>
          </cell>
          <cell r="AE1826">
            <v>0</v>
          </cell>
          <cell r="AF1826">
            <v>0</v>
          </cell>
          <cell r="AG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cell r="AA1827">
            <v>0</v>
          </cell>
          <cell r="AB1827">
            <v>0</v>
          </cell>
          <cell r="AC1827">
            <v>0</v>
          </cell>
          <cell r="AD1827">
            <v>0</v>
          </cell>
          <cell r="AE1827">
            <v>0</v>
          </cell>
          <cell r="AF1827">
            <v>0</v>
          </cell>
          <cell r="AG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cell r="AA1828">
            <v>0</v>
          </cell>
          <cell r="AB1828">
            <v>0</v>
          </cell>
          <cell r="AC1828">
            <v>0</v>
          </cell>
          <cell r="AD1828">
            <v>0</v>
          </cell>
          <cell r="AE1828">
            <v>0</v>
          </cell>
          <cell r="AF1828">
            <v>0</v>
          </cell>
          <cell r="AG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cell r="AA1829">
            <v>0</v>
          </cell>
          <cell r="AB1829">
            <v>0</v>
          </cell>
          <cell r="AC1829">
            <v>0</v>
          </cell>
          <cell r="AD1829">
            <v>0</v>
          </cell>
          <cell r="AE1829">
            <v>0</v>
          </cell>
          <cell r="AF1829">
            <v>0</v>
          </cell>
          <cell r="AG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cell r="AA1830">
            <v>0</v>
          </cell>
          <cell r="AB1830">
            <v>0</v>
          </cell>
          <cell r="AC1830">
            <v>0</v>
          </cell>
          <cell r="AD1830">
            <v>0</v>
          </cell>
          <cell r="AE1830">
            <v>0</v>
          </cell>
          <cell r="AF1830">
            <v>0</v>
          </cell>
          <cell r="AG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cell r="AA1831">
            <v>0</v>
          </cell>
          <cell r="AB1831">
            <v>0</v>
          </cell>
          <cell r="AC1831">
            <v>0</v>
          </cell>
          <cell r="AD1831">
            <v>0</v>
          </cell>
          <cell r="AE1831">
            <v>0</v>
          </cell>
          <cell r="AF1831">
            <v>0</v>
          </cell>
          <cell r="AG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cell r="AA1832">
            <v>0</v>
          </cell>
          <cell r="AB1832">
            <v>0</v>
          </cell>
          <cell r="AC1832">
            <v>0</v>
          </cell>
          <cell r="AD1832">
            <v>0</v>
          </cell>
          <cell r="AE1832">
            <v>0</v>
          </cell>
          <cell r="AF1832">
            <v>0</v>
          </cell>
          <cell r="AG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cell r="AA1833">
            <v>0</v>
          </cell>
          <cell r="AB1833">
            <v>0</v>
          </cell>
          <cell r="AC1833">
            <v>0</v>
          </cell>
          <cell r="AD1833">
            <v>0</v>
          </cell>
          <cell r="AE1833">
            <v>0</v>
          </cell>
          <cell r="AF1833">
            <v>0</v>
          </cell>
          <cell r="AG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cell r="AA1834">
            <v>0</v>
          </cell>
          <cell r="AB1834">
            <v>0</v>
          </cell>
          <cell r="AC1834">
            <v>0</v>
          </cell>
          <cell r="AD1834">
            <v>0</v>
          </cell>
          <cell r="AE1834">
            <v>0</v>
          </cell>
          <cell r="AF1834">
            <v>0</v>
          </cell>
          <cell r="AG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cell r="AA1835">
            <v>0</v>
          </cell>
          <cell r="AB1835">
            <v>0</v>
          </cell>
          <cell r="AC1835">
            <v>0</v>
          </cell>
          <cell r="AD1835">
            <v>0</v>
          </cell>
          <cell r="AE1835">
            <v>0</v>
          </cell>
          <cell r="AF1835">
            <v>0</v>
          </cell>
          <cell r="AG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cell r="AA1836">
            <v>0</v>
          </cell>
          <cell r="AB1836">
            <v>0</v>
          </cell>
          <cell r="AC1836">
            <v>0</v>
          </cell>
          <cell r="AD1836">
            <v>0</v>
          </cell>
          <cell r="AE1836">
            <v>0</v>
          </cell>
          <cell r="AF1836">
            <v>0</v>
          </cell>
          <cell r="AG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cell r="AA1837">
            <v>0</v>
          </cell>
          <cell r="AB1837">
            <v>0</v>
          </cell>
          <cell r="AC1837">
            <v>0</v>
          </cell>
          <cell r="AD1837">
            <v>0</v>
          </cell>
          <cell r="AE1837">
            <v>0</v>
          </cell>
          <cell r="AF1837">
            <v>0</v>
          </cell>
          <cell r="AG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cell r="AA1838">
            <v>0</v>
          </cell>
          <cell r="AB1838">
            <v>0</v>
          </cell>
          <cell r="AC1838">
            <v>0</v>
          </cell>
          <cell r="AD1838">
            <v>0</v>
          </cell>
          <cell r="AE1838">
            <v>0</v>
          </cell>
          <cell r="AF1838">
            <v>0</v>
          </cell>
          <cell r="AG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cell r="AA1839">
            <v>0</v>
          </cell>
          <cell r="AB1839">
            <v>0</v>
          </cell>
          <cell r="AC1839">
            <v>0</v>
          </cell>
          <cell r="AD1839">
            <v>0</v>
          </cell>
          <cell r="AE1839">
            <v>0</v>
          </cell>
          <cell r="AF1839">
            <v>0</v>
          </cell>
          <cell r="AG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cell r="AA1840">
            <v>0</v>
          </cell>
          <cell r="AB1840">
            <v>0</v>
          </cell>
          <cell r="AC1840">
            <v>0</v>
          </cell>
          <cell r="AD1840">
            <v>0</v>
          </cell>
          <cell r="AE1840">
            <v>0</v>
          </cell>
          <cell r="AF1840">
            <v>0</v>
          </cell>
          <cell r="AG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cell r="AA1841">
            <v>0</v>
          </cell>
          <cell r="AB1841">
            <v>0</v>
          </cell>
          <cell r="AC1841">
            <v>0</v>
          </cell>
          <cell r="AD1841">
            <v>0</v>
          </cell>
          <cell r="AE1841">
            <v>0</v>
          </cell>
          <cell r="AF1841">
            <v>0</v>
          </cell>
          <cell r="AG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cell r="AA1842">
            <v>0</v>
          </cell>
          <cell r="AB1842">
            <v>0</v>
          </cell>
          <cell r="AC1842">
            <v>0</v>
          </cell>
          <cell r="AD1842">
            <v>0</v>
          </cell>
          <cell r="AE1842">
            <v>0</v>
          </cell>
          <cell r="AF1842">
            <v>0</v>
          </cell>
          <cell r="AG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cell r="AA1843">
            <v>0</v>
          </cell>
          <cell r="AB1843">
            <v>0</v>
          </cell>
          <cell r="AC1843">
            <v>0</v>
          </cell>
          <cell r="AD1843">
            <v>0</v>
          </cell>
          <cell r="AE1843">
            <v>0</v>
          </cell>
          <cell r="AF1843">
            <v>0</v>
          </cell>
          <cell r="AG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cell r="AA1844">
            <v>0</v>
          </cell>
          <cell r="AB1844">
            <v>0</v>
          </cell>
          <cell r="AC1844">
            <v>0</v>
          </cell>
          <cell r="AD1844">
            <v>0</v>
          </cell>
          <cell r="AE1844">
            <v>0</v>
          </cell>
          <cell r="AF1844">
            <v>0</v>
          </cell>
          <cell r="AG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cell r="AA1845">
            <v>0</v>
          </cell>
          <cell r="AB1845">
            <v>0</v>
          </cell>
          <cell r="AC1845">
            <v>0</v>
          </cell>
          <cell r="AD1845">
            <v>0</v>
          </cell>
          <cell r="AE1845">
            <v>0</v>
          </cell>
          <cell r="AF1845">
            <v>0</v>
          </cell>
          <cell r="AG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cell r="AA1846">
            <v>0</v>
          </cell>
          <cell r="AB1846">
            <v>0</v>
          </cell>
          <cell r="AC1846">
            <v>0</v>
          </cell>
          <cell r="AD1846">
            <v>0</v>
          </cell>
          <cell r="AE1846">
            <v>0</v>
          </cell>
          <cell r="AF1846">
            <v>0</v>
          </cell>
          <cell r="AG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cell r="AA1847">
            <v>0</v>
          </cell>
          <cell r="AB1847">
            <v>0</v>
          </cell>
          <cell r="AC1847">
            <v>0</v>
          </cell>
          <cell r="AD1847">
            <v>0</v>
          </cell>
          <cell r="AE1847">
            <v>0</v>
          </cell>
          <cell r="AF1847">
            <v>0</v>
          </cell>
          <cell r="AG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cell r="AA1848">
            <v>0</v>
          </cell>
          <cell r="AB1848">
            <v>0</v>
          </cell>
          <cell r="AC1848">
            <v>0</v>
          </cell>
          <cell r="AD1848">
            <v>0</v>
          </cell>
          <cell r="AE1848">
            <v>0</v>
          </cell>
          <cell r="AF1848">
            <v>0</v>
          </cell>
          <cell r="AG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cell r="AA1849">
            <v>0</v>
          </cell>
          <cell r="AB1849">
            <v>0</v>
          </cell>
          <cell r="AC1849">
            <v>0</v>
          </cell>
          <cell r="AD1849">
            <v>0</v>
          </cell>
          <cell r="AE1849">
            <v>0</v>
          </cell>
          <cell r="AF1849">
            <v>0</v>
          </cell>
          <cell r="AG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cell r="AA1850">
            <v>0</v>
          </cell>
          <cell r="AB1850">
            <v>0</v>
          </cell>
          <cell r="AC1850">
            <v>0</v>
          </cell>
          <cell r="AD1850">
            <v>0</v>
          </cell>
          <cell r="AE1850">
            <v>0</v>
          </cell>
          <cell r="AF1850">
            <v>0</v>
          </cell>
          <cell r="AG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cell r="AA1851">
            <v>0</v>
          </cell>
          <cell r="AB1851">
            <v>0</v>
          </cell>
          <cell r="AC1851">
            <v>0</v>
          </cell>
          <cell r="AD1851">
            <v>0</v>
          </cell>
          <cell r="AE1851">
            <v>0</v>
          </cell>
          <cell r="AF1851">
            <v>0</v>
          </cell>
          <cell r="AG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cell r="AA1852">
            <v>0</v>
          </cell>
          <cell r="AB1852">
            <v>0</v>
          </cell>
          <cell r="AC1852">
            <v>0</v>
          </cell>
          <cell r="AD1852">
            <v>0</v>
          </cell>
          <cell r="AE1852">
            <v>0</v>
          </cell>
          <cell r="AF1852">
            <v>0</v>
          </cell>
          <cell r="AG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cell r="AA1853">
            <v>0</v>
          </cell>
          <cell r="AB1853">
            <v>0</v>
          </cell>
          <cell r="AC1853">
            <v>0</v>
          </cell>
          <cell r="AD1853">
            <v>0</v>
          </cell>
          <cell r="AE1853">
            <v>0</v>
          </cell>
          <cell r="AF1853">
            <v>0</v>
          </cell>
          <cell r="AG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cell r="AA1854">
            <v>0</v>
          </cell>
          <cell r="AB1854">
            <v>0</v>
          </cell>
          <cell r="AC1854">
            <v>0</v>
          </cell>
          <cell r="AD1854">
            <v>0</v>
          </cell>
          <cell r="AE1854">
            <v>0</v>
          </cell>
          <cell r="AF1854">
            <v>0</v>
          </cell>
          <cell r="AG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cell r="AA1855">
            <v>0</v>
          </cell>
          <cell r="AB1855">
            <v>0</v>
          </cell>
          <cell r="AC1855">
            <v>0</v>
          </cell>
          <cell r="AD1855">
            <v>0</v>
          </cell>
          <cell r="AE1855">
            <v>0</v>
          </cell>
          <cell r="AF1855">
            <v>0</v>
          </cell>
          <cell r="AG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cell r="AA1856">
            <v>0</v>
          </cell>
          <cell r="AB1856">
            <v>0</v>
          </cell>
          <cell r="AC1856">
            <v>0</v>
          </cell>
          <cell r="AD1856">
            <v>0</v>
          </cell>
          <cell r="AE1856">
            <v>0</v>
          </cell>
          <cell r="AF1856">
            <v>0</v>
          </cell>
          <cell r="AG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cell r="AA1857">
            <v>0</v>
          </cell>
          <cell r="AB1857">
            <v>0</v>
          </cell>
          <cell r="AC1857">
            <v>0</v>
          </cell>
          <cell r="AD1857">
            <v>0</v>
          </cell>
          <cell r="AE1857">
            <v>0</v>
          </cell>
          <cell r="AF1857">
            <v>0</v>
          </cell>
          <cell r="AG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cell r="AA1858">
            <v>0</v>
          </cell>
          <cell r="AB1858">
            <v>0</v>
          </cell>
          <cell r="AC1858">
            <v>0</v>
          </cell>
          <cell r="AD1858">
            <v>0</v>
          </cell>
          <cell r="AE1858">
            <v>0</v>
          </cell>
          <cell r="AF1858">
            <v>0</v>
          </cell>
          <cell r="AG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cell r="AA1859">
            <v>0</v>
          </cell>
          <cell r="AB1859">
            <v>0</v>
          </cell>
          <cell r="AC1859">
            <v>0</v>
          </cell>
          <cell r="AD1859">
            <v>0</v>
          </cell>
          <cell r="AE1859">
            <v>0</v>
          </cell>
          <cell r="AF1859">
            <v>0</v>
          </cell>
          <cell r="AG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cell r="AA1860">
            <v>0</v>
          </cell>
          <cell r="AB1860">
            <v>0</v>
          </cell>
          <cell r="AC1860">
            <v>0</v>
          </cell>
          <cell r="AD1860">
            <v>0</v>
          </cell>
          <cell r="AE1860">
            <v>0</v>
          </cell>
          <cell r="AF1860">
            <v>0</v>
          </cell>
          <cell r="AG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cell r="AA1861">
            <v>0</v>
          </cell>
          <cell r="AB1861">
            <v>0</v>
          </cell>
          <cell r="AC1861">
            <v>0</v>
          </cell>
          <cell r="AD1861">
            <v>0</v>
          </cell>
          <cell r="AE1861">
            <v>0</v>
          </cell>
          <cell r="AF1861">
            <v>0</v>
          </cell>
          <cell r="AG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cell r="AA1862">
            <v>0</v>
          </cell>
          <cell r="AB1862">
            <v>0</v>
          </cell>
          <cell r="AC1862">
            <v>0</v>
          </cell>
          <cell r="AD1862">
            <v>0</v>
          </cell>
          <cell r="AE1862">
            <v>0</v>
          </cell>
          <cell r="AF1862">
            <v>0</v>
          </cell>
          <cell r="AG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cell r="AA1863">
            <v>0</v>
          </cell>
          <cell r="AB1863">
            <v>0</v>
          </cell>
          <cell r="AC1863">
            <v>0</v>
          </cell>
          <cell r="AD1863">
            <v>0</v>
          </cell>
          <cell r="AE1863">
            <v>0</v>
          </cell>
          <cell r="AF1863">
            <v>0</v>
          </cell>
          <cell r="AG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cell r="AA1864">
            <v>0</v>
          </cell>
          <cell r="AB1864">
            <v>0</v>
          </cell>
          <cell r="AC1864">
            <v>0</v>
          </cell>
          <cell r="AD1864">
            <v>0</v>
          </cell>
          <cell r="AE1864">
            <v>0</v>
          </cell>
          <cell r="AF1864">
            <v>0</v>
          </cell>
          <cell r="AG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cell r="AA1865">
            <v>0</v>
          </cell>
          <cell r="AB1865">
            <v>0</v>
          </cell>
          <cell r="AC1865">
            <v>0</v>
          </cell>
          <cell r="AD1865">
            <v>0</v>
          </cell>
          <cell r="AE1865">
            <v>0</v>
          </cell>
          <cell r="AF1865">
            <v>0</v>
          </cell>
          <cell r="AG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cell r="AA1866">
            <v>0</v>
          </cell>
          <cell r="AB1866">
            <v>0</v>
          </cell>
          <cell r="AC1866">
            <v>0</v>
          </cell>
          <cell r="AD1866">
            <v>0</v>
          </cell>
          <cell r="AE1866">
            <v>0</v>
          </cell>
          <cell r="AF1866">
            <v>0</v>
          </cell>
          <cell r="AG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cell r="AA1867">
            <v>0</v>
          </cell>
          <cell r="AB1867">
            <v>0</v>
          </cell>
          <cell r="AC1867">
            <v>0</v>
          </cell>
          <cell r="AD1867">
            <v>0</v>
          </cell>
          <cell r="AE1867">
            <v>0</v>
          </cell>
          <cell r="AF1867">
            <v>0</v>
          </cell>
          <cell r="AG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cell r="AA1868">
            <v>0</v>
          </cell>
          <cell r="AB1868">
            <v>0</v>
          </cell>
          <cell r="AC1868">
            <v>0</v>
          </cell>
          <cell r="AD1868">
            <v>0</v>
          </cell>
          <cell r="AE1868">
            <v>0</v>
          </cell>
          <cell r="AF1868">
            <v>0</v>
          </cell>
          <cell r="AG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cell r="AA1869">
            <v>0</v>
          </cell>
          <cell r="AB1869">
            <v>0</v>
          </cell>
          <cell r="AC1869">
            <v>0</v>
          </cell>
          <cell r="AD1869">
            <v>0</v>
          </cell>
          <cell r="AE1869">
            <v>0</v>
          </cell>
          <cell r="AF1869">
            <v>0</v>
          </cell>
          <cell r="AG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cell r="AA1870">
            <v>0</v>
          </cell>
          <cell r="AB1870">
            <v>0</v>
          </cell>
          <cell r="AC1870">
            <v>0</v>
          </cell>
          <cell r="AD1870">
            <v>0</v>
          </cell>
          <cell r="AE1870">
            <v>0</v>
          </cell>
          <cell r="AF1870">
            <v>0</v>
          </cell>
          <cell r="AG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cell r="AA1871">
            <v>0</v>
          </cell>
          <cell r="AB1871">
            <v>0</v>
          </cell>
          <cell r="AC1871">
            <v>0</v>
          </cell>
          <cell r="AD1871">
            <v>0</v>
          </cell>
          <cell r="AE1871">
            <v>0</v>
          </cell>
          <cell r="AF1871">
            <v>0</v>
          </cell>
          <cell r="AG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cell r="AA1872">
            <v>0</v>
          </cell>
          <cell r="AB1872">
            <v>0</v>
          </cell>
          <cell r="AC1872">
            <v>0</v>
          </cell>
          <cell r="AD1872">
            <v>0</v>
          </cell>
          <cell r="AE1872">
            <v>0</v>
          </cell>
          <cell r="AF1872">
            <v>0</v>
          </cell>
          <cell r="AG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cell r="AA1873">
            <v>0</v>
          </cell>
          <cell r="AB1873">
            <v>0</v>
          </cell>
          <cell r="AC1873">
            <v>0</v>
          </cell>
          <cell r="AD1873">
            <v>0</v>
          </cell>
          <cell r="AE1873">
            <v>0</v>
          </cell>
          <cell r="AF1873">
            <v>0</v>
          </cell>
          <cell r="AG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cell r="AA1874">
            <v>0</v>
          </cell>
          <cell r="AB1874">
            <v>0</v>
          </cell>
          <cell r="AC1874">
            <v>0</v>
          </cell>
          <cell r="AD1874">
            <v>0</v>
          </cell>
          <cell r="AE1874">
            <v>0</v>
          </cell>
          <cell r="AF1874">
            <v>0</v>
          </cell>
          <cell r="AG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cell r="AA1875">
            <v>0</v>
          </cell>
          <cell r="AB1875">
            <v>0</v>
          </cell>
          <cell r="AC1875">
            <v>0</v>
          </cell>
          <cell r="AD1875">
            <v>0</v>
          </cell>
          <cell r="AE1875">
            <v>0</v>
          </cell>
          <cell r="AF1875">
            <v>0</v>
          </cell>
          <cell r="AG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cell r="AA1876">
            <v>0</v>
          </cell>
          <cell r="AB1876">
            <v>0</v>
          </cell>
          <cell r="AC1876">
            <v>0</v>
          </cell>
          <cell r="AD1876">
            <v>0</v>
          </cell>
          <cell r="AE1876">
            <v>0</v>
          </cell>
          <cell r="AF1876">
            <v>0</v>
          </cell>
          <cell r="AG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cell r="AA1877">
            <v>0</v>
          </cell>
          <cell r="AB1877">
            <v>0</v>
          </cell>
          <cell r="AC1877">
            <v>0</v>
          </cell>
          <cell r="AD1877">
            <v>0</v>
          </cell>
          <cell r="AE1877">
            <v>0</v>
          </cell>
          <cell r="AF1877">
            <v>0</v>
          </cell>
          <cell r="AG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cell r="AA1878">
            <v>0</v>
          </cell>
          <cell r="AB1878">
            <v>0</v>
          </cell>
          <cell r="AC1878">
            <v>0</v>
          </cell>
          <cell r="AD1878">
            <v>0</v>
          </cell>
          <cell r="AE1878">
            <v>0</v>
          </cell>
          <cell r="AF1878">
            <v>0</v>
          </cell>
          <cell r="AG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cell r="AA1879">
            <v>0</v>
          </cell>
          <cell r="AB1879">
            <v>0</v>
          </cell>
          <cell r="AC1879">
            <v>0</v>
          </cell>
          <cell r="AD1879">
            <v>0</v>
          </cell>
          <cell r="AE1879">
            <v>0</v>
          </cell>
          <cell r="AF1879">
            <v>0</v>
          </cell>
          <cell r="AG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cell r="AA1880">
            <v>0</v>
          </cell>
          <cell r="AB1880">
            <v>0</v>
          </cell>
          <cell r="AC1880">
            <v>0</v>
          </cell>
          <cell r="AD1880">
            <v>0</v>
          </cell>
          <cell r="AE1880">
            <v>0</v>
          </cell>
          <cell r="AF1880">
            <v>0</v>
          </cell>
          <cell r="AG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cell r="AA1881">
            <v>0</v>
          </cell>
          <cell r="AB1881">
            <v>0</v>
          </cell>
          <cell r="AC1881">
            <v>0</v>
          </cell>
          <cell r="AD1881">
            <v>0</v>
          </cell>
          <cell r="AE1881">
            <v>0</v>
          </cell>
          <cell r="AF1881">
            <v>0</v>
          </cell>
          <cell r="AG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cell r="AA1882">
            <v>0</v>
          </cell>
          <cell r="AB1882">
            <v>0</v>
          </cell>
          <cell r="AC1882">
            <v>0</v>
          </cell>
          <cell r="AD1882">
            <v>0</v>
          </cell>
          <cell r="AE1882">
            <v>0</v>
          </cell>
          <cell r="AF1882">
            <v>0</v>
          </cell>
          <cell r="AG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cell r="AA1883">
            <v>0</v>
          </cell>
          <cell r="AB1883">
            <v>0</v>
          </cell>
          <cell r="AC1883">
            <v>0</v>
          </cell>
          <cell r="AD1883">
            <v>0</v>
          </cell>
          <cell r="AE1883">
            <v>0</v>
          </cell>
          <cell r="AF1883">
            <v>0</v>
          </cell>
          <cell r="AG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cell r="AA1884">
            <v>0</v>
          </cell>
          <cell r="AB1884">
            <v>0</v>
          </cell>
          <cell r="AC1884">
            <v>0</v>
          </cell>
          <cell r="AD1884">
            <v>0</v>
          </cell>
          <cell r="AE1884">
            <v>0</v>
          </cell>
          <cell r="AF1884">
            <v>0</v>
          </cell>
          <cell r="AG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cell r="AA1885">
            <v>0</v>
          </cell>
          <cell r="AB1885">
            <v>0</v>
          </cell>
          <cell r="AC1885">
            <v>0</v>
          </cell>
          <cell r="AD1885">
            <v>0</v>
          </cell>
          <cell r="AE1885">
            <v>0</v>
          </cell>
          <cell r="AF1885">
            <v>0</v>
          </cell>
          <cell r="AG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cell r="AA1886">
            <v>0</v>
          </cell>
          <cell r="AB1886">
            <v>0</v>
          </cell>
          <cell r="AC1886">
            <v>0</v>
          </cell>
          <cell r="AD1886">
            <v>0</v>
          </cell>
          <cell r="AE1886">
            <v>0</v>
          </cell>
          <cell r="AF1886">
            <v>0</v>
          </cell>
          <cell r="AG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cell r="AA1887">
            <v>0</v>
          </cell>
          <cell r="AB1887">
            <v>0</v>
          </cell>
          <cell r="AC1887">
            <v>0</v>
          </cell>
          <cell r="AD1887">
            <v>0</v>
          </cell>
          <cell r="AE1887">
            <v>0</v>
          </cell>
          <cell r="AF1887">
            <v>0</v>
          </cell>
          <cell r="AG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cell r="AA1888">
            <v>0</v>
          </cell>
          <cell r="AB1888">
            <v>0</v>
          </cell>
          <cell r="AC1888">
            <v>0</v>
          </cell>
          <cell r="AD1888">
            <v>0</v>
          </cell>
          <cell r="AE1888">
            <v>0</v>
          </cell>
          <cell r="AF1888">
            <v>0</v>
          </cell>
          <cell r="AG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cell r="AA1889">
            <v>0</v>
          </cell>
          <cell r="AB1889">
            <v>0</v>
          </cell>
          <cell r="AC1889">
            <v>0</v>
          </cell>
          <cell r="AD1889">
            <v>0</v>
          </cell>
          <cell r="AE1889">
            <v>0</v>
          </cell>
          <cell r="AF1889">
            <v>0</v>
          </cell>
          <cell r="AG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cell r="AA1890">
            <v>0</v>
          </cell>
          <cell r="AB1890">
            <v>0</v>
          </cell>
          <cell r="AC1890">
            <v>0</v>
          </cell>
          <cell r="AD1890">
            <v>0</v>
          </cell>
          <cell r="AE1890">
            <v>0</v>
          </cell>
          <cell r="AF1890">
            <v>0</v>
          </cell>
          <cell r="AG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cell r="AA1891">
            <v>0</v>
          </cell>
          <cell r="AB1891">
            <v>0</v>
          </cell>
          <cell r="AC1891">
            <v>0</v>
          </cell>
          <cell r="AD1891">
            <v>0</v>
          </cell>
          <cell r="AE1891">
            <v>0</v>
          </cell>
          <cell r="AF1891">
            <v>0</v>
          </cell>
          <cell r="AG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cell r="AA1892">
            <v>0</v>
          </cell>
          <cell r="AB1892">
            <v>0</v>
          </cell>
          <cell r="AC1892">
            <v>0</v>
          </cell>
          <cell r="AD1892">
            <v>0</v>
          </cell>
          <cell r="AE1892">
            <v>0</v>
          </cell>
          <cell r="AF1892">
            <v>0</v>
          </cell>
          <cell r="AG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cell r="AA1893">
            <v>0</v>
          </cell>
          <cell r="AB1893">
            <v>0</v>
          </cell>
          <cell r="AC1893">
            <v>0</v>
          </cell>
          <cell r="AD1893">
            <v>0</v>
          </cell>
          <cell r="AE1893">
            <v>0</v>
          </cell>
          <cell r="AF1893">
            <v>0</v>
          </cell>
          <cell r="AG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cell r="AA1894">
            <v>0</v>
          </cell>
          <cell r="AB1894">
            <v>0</v>
          </cell>
          <cell r="AC1894">
            <v>0</v>
          </cell>
          <cell r="AD1894">
            <v>0</v>
          </cell>
          <cell r="AE1894">
            <v>0</v>
          </cell>
          <cell r="AF1894">
            <v>0</v>
          </cell>
          <cell r="AG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cell r="AA1895">
            <v>0</v>
          </cell>
          <cell r="AB1895">
            <v>0</v>
          </cell>
          <cell r="AC1895">
            <v>0</v>
          </cell>
          <cell r="AD1895">
            <v>0</v>
          </cell>
          <cell r="AE1895">
            <v>0</v>
          </cell>
          <cell r="AF1895">
            <v>0</v>
          </cell>
          <cell r="AG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cell r="AC1896">
            <v>0</v>
          </cell>
          <cell r="AD1896">
            <v>0</v>
          </cell>
          <cell r="AE1896">
            <v>0</v>
          </cell>
          <cell r="AF1896">
            <v>0</v>
          </cell>
          <cell r="AG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cell r="AA1897">
            <v>0</v>
          </cell>
          <cell r="AB1897">
            <v>0</v>
          </cell>
          <cell r="AC1897">
            <v>0</v>
          </cell>
          <cell r="AD1897">
            <v>0</v>
          </cell>
          <cell r="AE1897">
            <v>0</v>
          </cell>
          <cell r="AF1897">
            <v>0</v>
          </cell>
          <cell r="AG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cell r="AA1898">
            <v>0</v>
          </cell>
          <cell r="AB1898">
            <v>0</v>
          </cell>
          <cell r="AC1898">
            <v>0</v>
          </cell>
          <cell r="AD1898">
            <v>0</v>
          </cell>
          <cell r="AE1898">
            <v>0</v>
          </cell>
          <cell r="AF1898">
            <v>0</v>
          </cell>
          <cell r="AG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cell r="AA1899">
            <v>0</v>
          </cell>
          <cell r="AB1899">
            <v>0</v>
          </cell>
          <cell r="AC1899">
            <v>0</v>
          </cell>
          <cell r="AD1899">
            <v>0</v>
          </cell>
          <cell r="AE1899">
            <v>0</v>
          </cell>
          <cell r="AF1899">
            <v>0</v>
          </cell>
          <cell r="AG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cell r="AA1900">
            <v>0</v>
          </cell>
          <cell r="AB1900">
            <v>0</v>
          </cell>
          <cell r="AC1900">
            <v>0</v>
          </cell>
          <cell r="AD1900">
            <v>0</v>
          </cell>
          <cell r="AE1900">
            <v>0</v>
          </cell>
          <cell r="AF1900">
            <v>0</v>
          </cell>
          <cell r="AG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cell r="AA1901">
            <v>0</v>
          </cell>
          <cell r="AB1901">
            <v>0</v>
          </cell>
          <cell r="AC1901">
            <v>0</v>
          </cell>
          <cell r="AD1901">
            <v>0</v>
          </cell>
          <cell r="AE1901">
            <v>0</v>
          </cell>
          <cell r="AF1901">
            <v>0</v>
          </cell>
          <cell r="AG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cell r="AA1902">
            <v>0</v>
          </cell>
          <cell r="AB1902">
            <v>0</v>
          </cell>
          <cell r="AC1902">
            <v>0</v>
          </cell>
          <cell r="AD1902">
            <v>0</v>
          </cell>
          <cell r="AE1902">
            <v>0</v>
          </cell>
          <cell r="AF1902">
            <v>0</v>
          </cell>
          <cell r="AG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cell r="AA1903">
            <v>0</v>
          </cell>
          <cell r="AB1903">
            <v>0</v>
          </cell>
          <cell r="AC1903">
            <v>0</v>
          </cell>
          <cell r="AD1903">
            <v>0</v>
          </cell>
          <cell r="AE1903">
            <v>0</v>
          </cell>
          <cell r="AF1903">
            <v>0</v>
          </cell>
          <cell r="AG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cell r="AA1904">
            <v>0</v>
          </cell>
          <cell r="AB1904">
            <v>0</v>
          </cell>
          <cell r="AC1904">
            <v>0</v>
          </cell>
          <cell r="AD1904">
            <v>0</v>
          </cell>
          <cell r="AE1904">
            <v>0</v>
          </cell>
          <cell r="AF1904">
            <v>0</v>
          </cell>
          <cell r="AG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cell r="AA1905">
            <v>0</v>
          </cell>
          <cell r="AB1905">
            <v>0</v>
          </cell>
          <cell r="AC1905">
            <v>0</v>
          </cell>
          <cell r="AD1905">
            <v>0</v>
          </cell>
          <cell r="AE1905">
            <v>0</v>
          </cell>
          <cell r="AF1905">
            <v>0</v>
          </cell>
          <cell r="AG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cell r="AA1906">
            <v>0</v>
          </cell>
          <cell r="AB1906">
            <v>0</v>
          </cell>
          <cell r="AC1906">
            <v>0</v>
          </cell>
          <cell r="AD1906">
            <v>0</v>
          </cell>
          <cell r="AE1906">
            <v>0</v>
          </cell>
          <cell r="AF1906">
            <v>0</v>
          </cell>
          <cell r="AG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cell r="AA1907">
            <v>0</v>
          </cell>
          <cell r="AB1907">
            <v>0</v>
          </cell>
          <cell r="AC1907">
            <v>0</v>
          </cell>
          <cell r="AD1907">
            <v>0</v>
          </cell>
          <cell r="AE1907">
            <v>0</v>
          </cell>
          <cell r="AF1907">
            <v>0</v>
          </cell>
          <cell r="AG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cell r="AA1908">
            <v>0</v>
          </cell>
          <cell r="AB1908">
            <v>0</v>
          </cell>
          <cell r="AC1908">
            <v>0</v>
          </cell>
          <cell r="AD1908">
            <v>0</v>
          </cell>
          <cell r="AE1908">
            <v>0</v>
          </cell>
          <cell r="AF1908">
            <v>0</v>
          </cell>
          <cell r="AG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cell r="AA1909">
            <v>0</v>
          </cell>
          <cell r="AB1909">
            <v>0</v>
          </cell>
          <cell r="AC1909">
            <v>0</v>
          </cell>
          <cell r="AD1909">
            <v>0</v>
          </cell>
          <cell r="AE1909">
            <v>0</v>
          </cell>
          <cell r="AF1909">
            <v>0</v>
          </cell>
          <cell r="AG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cell r="AA1910">
            <v>0</v>
          </cell>
          <cell r="AB1910">
            <v>0</v>
          </cell>
          <cell r="AC1910">
            <v>0</v>
          </cell>
          <cell r="AD1910">
            <v>0</v>
          </cell>
          <cell r="AE1910">
            <v>0</v>
          </cell>
          <cell r="AF1910">
            <v>0</v>
          </cell>
          <cell r="AG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cell r="AA1911">
            <v>0</v>
          </cell>
          <cell r="AB1911">
            <v>0</v>
          </cell>
          <cell r="AC1911">
            <v>0</v>
          </cell>
          <cell r="AD1911">
            <v>0</v>
          </cell>
          <cell r="AE1911">
            <v>0</v>
          </cell>
          <cell r="AF1911">
            <v>0</v>
          </cell>
          <cell r="AG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cell r="AA1912">
            <v>0</v>
          </cell>
          <cell r="AB1912">
            <v>0</v>
          </cell>
          <cell r="AC1912">
            <v>0</v>
          </cell>
          <cell r="AD1912">
            <v>0</v>
          </cell>
          <cell r="AE1912">
            <v>0</v>
          </cell>
          <cell r="AF1912">
            <v>0</v>
          </cell>
          <cell r="AG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cell r="AA1913">
            <v>0</v>
          </cell>
          <cell r="AB1913">
            <v>0</v>
          </cell>
          <cell r="AC1913">
            <v>0</v>
          </cell>
          <cell r="AD1913">
            <v>0</v>
          </cell>
          <cell r="AE1913">
            <v>0</v>
          </cell>
          <cell r="AF1913">
            <v>0</v>
          </cell>
          <cell r="AG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cell r="AA1914">
            <v>0</v>
          </cell>
          <cell r="AB1914">
            <v>0</v>
          </cell>
          <cell r="AC1914">
            <v>0</v>
          </cell>
          <cell r="AD1914">
            <v>0</v>
          </cell>
          <cell r="AE1914">
            <v>0</v>
          </cell>
          <cell r="AF1914">
            <v>0</v>
          </cell>
          <cell r="AG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cell r="AA1915">
            <v>0</v>
          </cell>
          <cell r="AB1915">
            <v>0</v>
          </cell>
          <cell r="AC1915">
            <v>0</v>
          </cell>
          <cell r="AD1915">
            <v>0</v>
          </cell>
          <cell r="AE1915">
            <v>0</v>
          </cell>
          <cell r="AF1915">
            <v>0</v>
          </cell>
          <cell r="AG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cell r="AA1916">
            <v>0</v>
          </cell>
          <cell r="AB1916">
            <v>0</v>
          </cell>
          <cell r="AC1916">
            <v>0</v>
          </cell>
          <cell r="AD1916">
            <v>0</v>
          </cell>
          <cell r="AE1916">
            <v>0</v>
          </cell>
          <cell r="AF1916">
            <v>0</v>
          </cell>
          <cell r="AG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cell r="AA1917">
            <v>0</v>
          </cell>
          <cell r="AB1917">
            <v>0</v>
          </cell>
          <cell r="AC1917">
            <v>0</v>
          </cell>
          <cell r="AD1917">
            <v>0</v>
          </cell>
          <cell r="AE1917">
            <v>0</v>
          </cell>
          <cell r="AF1917">
            <v>0</v>
          </cell>
          <cell r="AG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cell r="AA1918">
            <v>0</v>
          </cell>
          <cell r="AB1918">
            <v>0</v>
          </cell>
          <cell r="AC1918">
            <v>0</v>
          </cell>
          <cell r="AD1918">
            <v>0</v>
          </cell>
          <cell r="AE1918">
            <v>0</v>
          </cell>
          <cell r="AF1918">
            <v>0</v>
          </cell>
          <cell r="AG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cell r="AA1919">
            <v>0</v>
          </cell>
          <cell r="AB1919">
            <v>0</v>
          </cell>
          <cell r="AC1919">
            <v>0</v>
          </cell>
          <cell r="AD1919">
            <v>0</v>
          </cell>
          <cell r="AE1919">
            <v>0</v>
          </cell>
          <cell r="AF1919">
            <v>0</v>
          </cell>
          <cell r="AG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cell r="AA1920">
            <v>0</v>
          </cell>
          <cell r="AB1920">
            <v>0</v>
          </cell>
          <cell r="AC1920">
            <v>0</v>
          </cell>
          <cell r="AD1920">
            <v>0</v>
          </cell>
          <cell r="AE1920">
            <v>0</v>
          </cell>
          <cell r="AF1920">
            <v>0</v>
          </cell>
          <cell r="AG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cell r="AA1921">
            <v>0</v>
          </cell>
          <cell r="AB1921">
            <v>0</v>
          </cell>
          <cell r="AC1921">
            <v>0</v>
          </cell>
          <cell r="AD1921">
            <v>0</v>
          </cell>
          <cell r="AE1921">
            <v>0</v>
          </cell>
          <cell r="AF1921">
            <v>0</v>
          </cell>
          <cell r="AG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cell r="AA1922">
            <v>0</v>
          </cell>
          <cell r="AB1922">
            <v>0</v>
          </cell>
          <cell r="AC1922">
            <v>0</v>
          </cell>
          <cell r="AD1922">
            <v>0</v>
          </cell>
          <cell r="AE1922">
            <v>0</v>
          </cell>
          <cell r="AF1922">
            <v>0</v>
          </cell>
          <cell r="AG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cell r="AA1923">
            <v>0</v>
          </cell>
          <cell r="AB1923">
            <v>0</v>
          </cell>
          <cell r="AC1923">
            <v>0</v>
          </cell>
          <cell r="AD1923">
            <v>0</v>
          </cell>
          <cell r="AE1923">
            <v>0</v>
          </cell>
          <cell r="AF1923">
            <v>0</v>
          </cell>
          <cell r="AG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cell r="AA1924">
            <v>0</v>
          </cell>
          <cell r="AB1924">
            <v>0</v>
          </cell>
          <cell r="AC1924">
            <v>0</v>
          </cell>
          <cell r="AD1924">
            <v>0</v>
          </cell>
          <cell r="AE1924">
            <v>0</v>
          </cell>
          <cell r="AF1924">
            <v>0</v>
          </cell>
          <cell r="AG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cell r="AC1925">
            <v>0</v>
          </cell>
          <cell r="AD1925">
            <v>0</v>
          </cell>
          <cell r="AE1925">
            <v>0</v>
          </cell>
          <cell r="AF1925">
            <v>0</v>
          </cell>
          <cell r="AG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cell r="AA1926">
            <v>0</v>
          </cell>
          <cell r="AB1926">
            <v>0</v>
          </cell>
          <cell r="AC1926">
            <v>0</v>
          </cell>
          <cell r="AD1926">
            <v>0</v>
          </cell>
          <cell r="AE1926">
            <v>0</v>
          </cell>
          <cell r="AF1926">
            <v>0</v>
          </cell>
          <cell r="AG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cell r="AA1927">
            <v>0</v>
          </cell>
          <cell r="AB1927">
            <v>0</v>
          </cell>
          <cell r="AC1927">
            <v>0</v>
          </cell>
          <cell r="AD1927">
            <v>0</v>
          </cell>
          <cell r="AE1927">
            <v>0</v>
          </cell>
          <cell r="AF1927">
            <v>0</v>
          </cell>
          <cell r="AG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cell r="AA1928">
            <v>0</v>
          </cell>
          <cell r="AB1928">
            <v>0</v>
          </cell>
          <cell r="AC1928">
            <v>0</v>
          </cell>
          <cell r="AD1928">
            <v>0</v>
          </cell>
          <cell r="AE1928">
            <v>0</v>
          </cell>
          <cell r="AF1928">
            <v>0</v>
          </cell>
          <cell r="AG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cell r="AA1929">
            <v>0</v>
          </cell>
          <cell r="AB1929">
            <v>0</v>
          </cell>
          <cell r="AC1929">
            <v>0</v>
          </cell>
          <cell r="AD1929">
            <v>0</v>
          </cell>
          <cell r="AE1929">
            <v>0</v>
          </cell>
          <cell r="AF1929">
            <v>0</v>
          </cell>
          <cell r="AG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cell r="AA1930">
            <v>0</v>
          </cell>
          <cell r="AB1930">
            <v>0</v>
          </cell>
          <cell r="AC1930">
            <v>0</v>
          </cell>
          <cell r="AD1930">
            <v>0</v>
          </cell>
          <cell r="AE1930">
            <v>0</v>
          </cell>
          <cell r="AF1930">
            <v>0</v>
          </cell>
          <cell r="AG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cell r="AA1931">
            <v>0</v>
          </cell>
          <cell r="AB1931">
            <v>0</v>
          </cell>
          <cell r="AC1931">
            <v>0</v>
          </cell>
          <cell r="AD1931">
            <v>0</v>
          </cell>
          <cell r="AE1931">
            <v>0</v>
          </cell>
          <cell r="AF1931">
            <v>0</v>
          </cell>
          <cell r="AG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cell r="AA1932">
            <v>0</v>
          </cell>
          <cell r="AB1932">
            <v>0</v>
          </cell>
          <cell r="AC1932">
            <v>0</v>
          </cell>
          <cell r="AD1932">
            <v>0</v>
          </cell>
          <cell r="AE1932">
            <v>0</v>
          </cell>
          <cell r="AF1932">
            <v>0</v>
          </cell>
          <cell r="AG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cell r="AA1933">
            <v>0</v>
          </cell>
          <cell r="AB1933">
            <v>0</v>
          </cell>
          <cell r="AC1933">
            <v>0</v>
          </cell>
          <cell r="AD1933">
            <v>0</v>
          </cell>
          <cell r="AE1933">
            <v>0</v>
          </cell>
          <cell r="AF1933">
            <v>0</v>
          </cell>
          <cell r="AG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cell r="AA1934">
            <v>0</v>
          </cell>
          <cell r="AB1934">
            <v>0</v>
          </cell>
          <cell r="AC1934">
            <v>0</v>
          </cell>
          <cell r="AD1934">
            <v>0</v>
          </cell>
          <cell r="AE1934">
            <v>0</v>
          </cell>
          <cell r="AF1934">
            <v>0</v>
          </cell>
          <cell r="AG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cell r="AA1935">
            <v>0</v>
          </cell>
          <cell r="AB1935">
            <v>0</v>
          </cell>
          <cell r="AC1935">
            <v>0</v>
          </cell>
          <cell r="AD1935">
            <v>0</v>
          </cell>
          <cell r="AE1935">
            <v>0</v>
          </cell>
          <cell r="AF1935">
            <v>0</v>
          </cell>
          <cell r="AG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cell r="AA1936">
            <v>0</v>
          </cell>
          <cell r="AB1936">
            <v>0</v>
          </cell>
          <cell r="AC1936">
            <v>0</v>
          </cell>
          <cell r="AD1936">
            <v>0</v>
          </cell>
          <cell r="AE1936">
            <v>0</v>
          </cell>
          <cell r="AF1936">
            <v>0</v>
          </cell>
          <cell r="AG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cell r="Z1937">
            <v>0</v>
          </cell>
          <cell r="AA1937">
            <v>0</v>
          </cell>
          <cell r="AB1937">
            <v>0</v>
          </cell>
          <cell r="AC1937">
            <v>0</v>
          </cell>
          <cell r="AD1937">
            <v>0</v>
          </cell>
          <cell r="AE1937">
            <v>0</v>
          </cell>
          <cell r="AF1937">
            <v>0</v>
          </cell>
          <cell r="AG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cell r="Z1938">
            <v>0</v>
          </cell>
          <cell r="AA1938">
            <v>0</v>
          </cell>
          <cell r="AB1938">
            <v>0</v>
          </cell>
          <cell r="AC1938">
            <v>0</v>
          </cell>
          <cell r="AD1938">
            <v>0</v>
          </cell>
          <cell r="AE1938">
            <v>0</v>
          </cell>
          <cell r="AF1938">
            <v>0</v>
          </cell>
          <cell r="AG1938">
            <v>0</v>
          </cell>
        </row>
        <row r="1939">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v>0</v>
          </cell>
          <cell r="V1939">
            <v>0</v>
          </cell>
          <cell r="W1939">
            <v>0</v>
          </cell>
          <cell r="X1939">
            <v>0</v>
          </cell>
          <cell r="Y1939">
            <v>0</v>
          </cell>
          <cell r="Z1939">
            <v>0</v>
          </cell>
          <cell r="AA1939">
            <v>0</v>
          </cell>
          <cell r="AB1939">
            <v>0</v>
          </cell>
          <cell r="AC1939">
            <v>0</v>
          </cell>
          <cell r="AD1939">
            <v>0</v>
          </cell>
          <cell r="AE1939">
            <v>0</v>
          </cell>
          <cell r="AF1939">
            <v>0</v>
          </cell>
          <cell r="AG1939">
            <v>0</v>
          </cell>
        </row>
        <row r="1940">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v>0</v>
          </cell>
          <cell r="V1940">
            <v>0</v>
          </cell>
          <cell r="W1940">
            <v>0</v>
          </cell>
          <cell r="X1940">
            <v>0</v>
          </cell>
          <cell r="Y1940">
            <v>0</v>
          </cell>
          <cell r="Z1940">
            <v>0</v>
          </cell>
          <cell r="AA1940">
            <v>0</v>
          </cell>
          <cell r="AB1940">
            <v>0</v>
          </cell>
          <cell r="AC1940">
            <v>0</v>
          </cell>
          <cell r="AD1940">
            <v>0</v>
          </cell>
          <cell r="AE1940">
            <v>0</v>
          </cell>
          <cell r="AF1940">
            <v>0</v>
          </cell>
          <cell r="AG1940">
            <v>0</v>
          </cell>
        </row>
        <row r="1941">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v>0</v>
          </cell>
          <cell r="V1941">
            <v>0</v>
          </cell>
          <cell r="W1941">
            <v>0</v>
          </cell>
          <cell r="X1941">
            <v>0</v>
          </cell>
          <cell r="Y1941">
            <v>0</v>
          </cell>
          <cell r="Z1941">
            <v>0</v>
          </cell>
          <cell r="AA1941">
            <v>0</v>
          </cell>
          <cell r="AB1941">
            <v>0</v>
          </cell>
          <cell r="AC1941">
            <v>0</v>
          </cell>
          <cell r="AD1941">
            <v>0</v>
          </cell>
          <cell r="AE1941">
            <v>0</v>
          </cell>
          <cell r="AF1941">
            <v>0</v>
          </cell>
          <cell r="AG1941">
            <v>0</v>
          </cell>
        </row>
        <row r="1942">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v>0</v>
          </cell>
          <cell r="V1942">
            <v>0</v>
          </cell>
          <cell r="W1942">
            <v>0</v>
          </cell>
          <cell r="X1942">
            <v>0</v>
          </cell>
          <cell r="Y1942">
            <v>0</v>
          </cell>
          <cell r="Z1942">
            <v>0</v>
          </cell>
          <cell r="AA1942">
            <v>0</v>
          </cell>
          <cell r="AB1942">
            <v>0</v>
          </cell>
          <cell r="AC1942">
            <v>0</v>
          </cell>
          <cell r="AD1942">
            <v>0</v>
          </cell>
          <cell r="AE1942">
            <v>0</v>
          </cell>
          <cell r="AF1942">
            <v>0</v>
          </cell>
          <cell r="AG1942">
            <v>0</v>
          </cell>
        </row>
        <row r="1943">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v>0</v>
          </cell>
          <cell r="V1943">
            <v>0</v>
          </cell>
          <cell r="W1943">
            <v>0</v>
          </cell>
          <cell r="X1943">
            <v>0</v>
          </cell>
          <cell r="Y1943">
            <v>0</v>
          </cell>
          <cell r="Z1943">
            <v>0</v>
          </cell>
          <cell r="AA1943">
            <v>0</v>
          </cell>
          <cell r="AB1943">
            <v>0</v>
          </cell>
          <cell r="AC1943">
            <v>0</v>
          </cell>
          <cell r="AD1943">
            <v>0</v>
          </cell>
          <cell r="AE1943">
            <v>0</v>
          </cell>
          <cell r="AF1943">
            <v>0</v>
          </cell>
          <cell r="AG1943">
            <v>0</v>
          </cell>
        </row>
        <row r="1944">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v>0</v>
          </cell>
          <cell r="V1944">
            <v>0</v>
          </cell>
          <cell r="W1944">
            <v>0</v>
          </cell>
          <cell r="X1944">
            <v>0</v>
          </cell>
          <cell r="Y1944">
            <v>0</v>
          </cell>
          <cell r="Z1944">
            <v>0</v>
          </cell>
          <cell r="AA1944">
            <v>0</v>
          </cell>
          <cell r="AB1944">
            <v>0</v>
          </cell>
          <cell r="AC1944">
            <v>0</v>
          </cell>
          <cell r="AD1944">
            <v>0</v>
          </cell>
          <cell r="AE1944">
            <v>0</v>
          </cell>
          <cell r="AF1944">
            <v>0</v>
          </cell>
          <cell r="AG1944">
            <v>0</v>
          </cell>
        </row>
        <row r="1945">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v>0</v>
          </cell>
          <cell r="V1945">
            <v>0</v>
          </cell>
          <cell r="W1945">
            <v>0</v>
          </cell>
          <cell r="X1945">
            <v>0</v>
          </cell>
          <cell r="Y1945">
            <v>0</v>
          </cell>
          <cell r="Z1945">
            <v>0</v>
          </cell>
          <cell r="AA1945">
            <v>0</v>
          </cell>
          <cell r="AB1945">
            <v>0</v>
          </cell>
          <cell r="AC1945">
            <v>0</v>
          </cell>
          <cell r="AD1945">
            <v>0</v>
          </cell>
          <cell r="AE1945">
            <v>0</v>
          </cell>
          <cell r="AF1945">
            <v>0</v>
          </cell>
          <cell r="AG1945">
            <v>0</v>
          </cell>
        </row>
        <row r="1946">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v>0</v>
          </cell>
          <cell r="V1946">
            <v>0</v>
          </cell>
          <cell r="W1946">
            <v>0</v>
          </cell>
          <cell r="X1946">
            <v>0</v>
          </cell>
          <cell r="Y1946">
            <v>0</v>
          </cell>
          <cell r="Z1946">
            <v>0</v>
          </cell>
          <cell r="AA1946">
            <v>0</v>
          </cell>
          <cell r="AB1946">
            <v>0</v>
          </cell>
          <cell r="AC1946">
            <v>0</v>
          </cell>
          <cell r="AD1946">
            <v>0</v>
          </cell>
          <cell r="AE1946">
            <v>0</v>
          </cell>
          <cell r="AF1946">
            <v>0</v>
          </cell>
          <cell r="AG1946">
            <v>0</v>
          </cell>
        </row>
        <row r="1947">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v>0</v>
          </cell>
          <cell r="V1947">
            <v>0</v>
          </cell>
          <cell r="W1947">
            <v>0</v>
          </cell>
          <cell r="X1947">
            <v>0</v>
          </cell>
          <cell r="Y1947">
            <v>0</v>
          </cell>
          <cell r="Z1947">
            <v>0</v>
          </cell>
          <cell r="AA1947">
            <v>0</v>
          </cell>
          <cell r="AB1947">
            <v>0</v>
          </cell>
          <cell r="AC1947">
            <v>0</v>
          </cell>
          <cell r="AD1947">
            <v>0</v>
          </cell>
          <cell r="AE1947">
            <v>0</v>
          </cell>
          <cell r="AF1947">
            <v>0</v>
          </cell>
          <cell r="AG1947">
            <v>0</v>
          </cell>
        </row>
        <row r="1948">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v>0</v>
          </cell>
          <cell r="V1948">
            <v>0</v>
          </cell>
          <cell r="W1948">
            <v>0</v>
          </cell>
          <cell r="X1948">
            <v>0</v>
          </cell>
          <cell r="Y1948">
            <v>0</v>
          </cell>
          <cell r="Z1948">
            <v>0</v>
          </cell>
          <cell r="AA1948">
            <v>0</v>
          </cell>
          <cell r="AB1948">
            <v>0</v>
          </cell>
          <cell r="AC1948">
            <v>0</v>
          </cell>
          <cell r="AD1948">
            <v>0</v>
          </cell>
          <cell r="AE1948">
            <v>0</v>
          </cell>
          <cell r="AF1948">
            <v>0</v>
          </cell>
          <cell r="AG1948">
            <v>0</v>
          </cell>
        </row>
        <row r="1949">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v>0</v>
          </cell>
          <cell r="V1949">
            <v>0</v>
          </cell>
          <cell r="W1949">
            <v>0</v>
          </cell>
          <cell r="X1949">
            <v>0</v>
          </cell>
          <cell r="Y1949">
            <v>0</v>
          </cell>
          <cell r="Z1949">
            <v>0</v>
          </cell>
          <cell r="AA1949">
            <v>0</v>
          </cell>
          <cell r="AB1949">
            <v>0</v>
          </cell>
          <cell r="AC1949">
            <v>0</v>
          </cell>
          <cell r="AD1949">
            <v>0</v>
          </cell>
          <cell r="AE1949">
            <v>0</v>
          </cell>
          <cell r="AF1949">
            <v>0</v>
          </cell>
          <cell r="AG1949">
            <v>0</v>
          </cell>
        </row>
        <row r="1950">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v>0</v>
          </cell>
          <cell r="V1950">
            <v>0</v>
          </cell>
          <cell r="W1950">
            <v>0</v>
          </cell>
          <cell r="X1950">
            <v>0</v>
          </cell>
          <cell r="Y1950">
            <v>0</v>
          </cell>
          <cell r="Z1950">
            <v>0</v>
          </cell>
          <cell r="AA1950">
            <v>0</v>
          </cell>
          <cell r="AB1950">
            <v>0</v>
          </cell>
          <cell r="AC1950">
            <v>0</v>
          </cell>
          <cell r="AD1950">
            <v>0</v>
          </cell>
          <cell r="AE1950">
            <v>0</v>
          </cell>
          <cell r="AF1950">
            <v>0</v>
          </cell>
          <cell r="AG1950">
            <v>0</v>
          </cell>
        </row>
        <row r="1951">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v>0</v>
          </cell>
          <cell r="V1951">
            <v>0</v>
          </cell>
          <cell r="W1951">
            <v>0</v>
          </cell>
          <cell r="X1951">
            <v>0</v>
          </cell>
          <cell r="Y1951">
            <v>0</v>
          </cell>
          <cell r="Z1951">
            <v>0</v>
          </cell>
          <cell r="AA1951">
            <v>0</v>
          </cell>
          <cell r="AB1951">
            <v>0</v>
          </cell>
          <cell r="AC1951">
            <v>0</v>
          </cell>
          <cell r="AD1951">
            <v>0</v>
          </cell>
          <cell r="AE1951">
            <v>0</v>
          </cell>
          <cell r="AF1951">
            <v>0</v>
          </cell>
          <cell r="AG1951">
            <v>0</v>
          </cell>
        </row>
        <row r="1952">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v>0</v>
          </cell>
          <cell r="V1952">
            <v>0</v>
          </cell>
          <cell r="W1952">
            <v>0</v>
          </cell>
          <cell r="X1952">
            <v>0</v>
          </cell>
          <cell r="Y1952">
            <v>0</v>
          </cell>
          <cell r="Z1952">
            <v>0</v>
          </cell>
          <cell r="AA1952">
            <v>0</v>
          </cell>
          <cell r="AB1952">
            <v>0</v>
          </cell>
          <cell r="AC1952">
            <v>0</v>
          </cell>
          <cell r="AD1952">
            <v>0</v>
          </cell>
          <cell r="AE1952">
            <v>0</v>
          </cell>
          <cell r="AF1952">
            <v>0</v>
          </cell>
          <cell r="AG1952">
            <v>0</v>
          </cell>
        </row>
        <row r="1953">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v>0</v>
          </cell>
          <cell r="V1953">
            <v>0</v>
          </cell>
          <cell r="W1953">
            <v>0</v>
          </cell>
          <cell r="X1953">
            <v>0</v>
          </cell>
          <cell r="Y1953">
            <v>0</v>
          </cell>
          <cell r="Z1953">
            <v>0</v>
          </cell>
          <cell r="AA1953">
            <v>0</v>
          </cell>
          <cell r="AB1953">
            <v>0</v>
          </cell>
          <cell r="AC1953">
            <v>0</v>
          </cell>
          <cell r="AD1953">
            <v>0</v>
          </cell>
          <cell r="AE1953">
            <v>0</v>
          </cell>
          <cell r="AF1953">
            <v>0</v>
          </cell>
          <cell r="AG1953">
            <v>0</v>
          </cell>
        </row>
        <row r="1954">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v>0</v>
          </cell>
          <cell r="V1954">
            <v>0</v>
          </cell>
          <cell r="W1954">
            <v>0</v>
          </cell>
          <cell r="X1954">
            <v>0</v>
          </cell>
          <cell r="Y1954">
            <v>0</v>
          </cell>
          <cell r="Z1954">
            <v>0</v>
          </cell>
          <cell r="AA1954">
            <v>0</v>
          </cell>
          <cell r="AB1954">
            <v>0</v>
          </cell>
          <cell r="AC1954">
            <v>0</v>
          </cell>
          <cell r="AD1954">
            <v>0</v>
          </cell>
          <cell r="AE1954">
            <v>0</v>
          </cell>
          <cell r="AF1954">
            <v>0</v>
          </cell>
          <cell r="AG1954">
            <v>0</v>
          </cell>
        </row>
        <row r="1955">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v>0</v>
          </cell>
          <cell r="V1955">
            <v>0</v>
          </cell>
          <cell r="W1955">
            <v>0</v>
          </cell>
          <cell r="X1955">
            <v>0</v>
          </cell>
          <cell r="Y1955">
            <v>0</v>
          </cell>
          <cell r="Z1955">
            <v>0</v>
          </cell>
          <cell r="AA1955">
            <v>0</v>
          </cell>
          <cell r="AB1955">
            <v>0</v>
          </cell>
          <cell r="AC1955">
            <v>0</v>
          </cell>
          <cell r="AD1955">
            <v>0</v>
          </cell>
          <cell r="AE1955">
            <v>0</v>
          </cell>
          <cell r="AF1955">
            <v>0</v>
          </cell>
          <cell r="AG1955">
            <v>0</v>
          </cell>
        </row>
        <row r="1956">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v>0</v>
          </cell>
          <cell r="V1956">
            <v>0</v>
          </cell>
          <cell r="W1956">
            <v>0</v>
          </cell>
          <cell r="X1956">
            <v>0</v>
          </cell>
          <cell r="Y1956">
            <v>0</v>
          </cell>
          <cell r="Z1956">
            <v>0</v>
          </cell>
          <cell r="AA1956">
            <v>0</v>
          </cell>
          <cell r="AB1956">
            <v>0</v>
          </cell>
          <cell r="AC1956">
            <v>0</v>
          </cell>
          <cell r="AD1956">
            <v>0</v>
          </cell>
          <cell r="AE1956">
            <v>0</v>
          </cell>
          <cell r="AF1956">
            <v>0</v>
          </cell>
          <cell r="AG1956">
            <v>0</v>
          </cell>
        </row>
        <row r="1957">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v>0</v>
          </cell>
          <cell r="V1957">
            <v>0</v>
          </cell>
          <cell r="W1957">
            <v>0</v>
          </cell>
          <cell r="X1957">
            <v>0</v>
          </cell>
          <cell r="Y1957">
            <v>0</v>
          </cell>
          <cell r="Z1957">
            <v>0</v>
          </cell>
          <cell r="AA1957">
            <v>0</v>
          </cell>
          <cell r="AB1957">
            <v>0</v>
          </cell>
          <cell r="AC1957">
            <v>0</v>
          </cell>
          <cell r="AD1957">
            <v>0</v>
          </cell>
          <cell r="AE1957">
            <v>0</v>
          </cell>
          <cell r="AF1957">
            <v>0</v>
          </cell>
          <cell r="AG1957">
            <v>0</v>
          </cell>
        </row>
        <row r="1958">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v>0</v>
          </cell>
          <cell r="V1958">
            <v>0</v>
          </cell>
          <cell r="W1958">
            <v>0</v>
          </cell>
          <cell r="X1958">
            <v>0</v>
          </cell>
          <cell r="Y1958">
            <v>0</v>
          </cell>
          <cell r="Z1958">
            <v>0</v>
          </cell>
          <cell r="AA1958">
            <v>0</v>
          </cell>
          <cell r="AB1958">
            <v>0</v>
          </cell>
          <cell r="AC1958">
            <v>0</v>
          </cell>
          <cell r="AD1958">
            <v>0</v>
          </cell>
          <cell r="AE1958">
            <v>0</v>
          </cell>
          <cell r="AF1958">
            <v>0</v>
          </cell>
          <cell r="AG1958">
            <v>0</v>
          </cell>
        </row>
        <row r="1959">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v>0</v>
          </cell>
          <cell r="V1959">
            <v>0</v>
          </cell>
          <cell r="W1959">
            <v>0</v>
          </cell>
          <cell r="X1959">
            <v>0</v>
          </cell>
          <cell r="Y1959">
            <v>0</v>
          </cell>
          <cell r="Z1959">
            <v>0</v>
          </cell>
          <cell r="AA1959">
            <v>0</v>
          </cell>
          <cell r="AB1959">
            <v>0</v>
          </cell>
          <cell r="AC1959">
            <v>0</v>
          </cell>
          <cell r="AD1959">
            <v>0</v>
          </cell>
          <cell r="AE1959">
            <v>0</v>
          </cell>
          <cell r="AF1959">
            <v>0</v>
          </cell>
          <cell r="AG1959">
            <v>0</v>
          </cell>
        </row>
        <row r="1960">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v>0</v>
          </cell>
          <cell r="V1960">
            <v>0</v>
          </cell>
          <cell r="W1960">
            <v>0</v>
          </cell>
          <cell r="X1960">
            <v>0</v>
          </cell>
          <cell r="Y1960">
            <v>0</v>
          </cell>
          <cell r="Z1960">
            <v>0</v>
          </cell>
          <cell r="AA1960">
            <v>0</v>
          </cell>
          <cell r="AB1960">
            <v>0</v>
          </cell>
          <cell r="AC1960">
            <v>0</v>
          </cell>
          <cell r="AD1960">
            <v>0</v>
          </cell>
          <cell r="AE1960">
            <v>0</v>
          </cell>
          <cell r="AF1960">
            <v>0</v>
          </cell>
          <cell r="AG1960">
            <v>0</v>
          </cell>
        </row>
        <row r="1961">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v>0</v>
          </cell>
          <cell r="V1961">
            <v>0</v>
          </cell>
          <cell r="W1961">
            <v>0</v>
          </cell>
          <cell r="X1961">
            <v>0</v>
          </cell>
          <cell r="Y1961">
            <v>0</v>
          </cell>
          <cell r="Z1961">
            <v>0</v>
          </cell>
          <cell r="AA1961">
            <v>0</v>
          </cell>
          <cell r="AB1961">
            <v>0</v>
          </cell>
          <cell r="AC1961">
            <v>0</v>
          </cell>
          <cell r="AD1961">
            <v>0</v>
          </cell>
          <cell r="AE1961">
            <v>0</v>
          </cell>
          <cell r="AF1961">
            <v>0</v>
          </cell>
          <cell r="AG1961">
            <v>0</v>
          </cell>
        </row>
        <row r="1962">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v>0</v>
          </cell>
          <cell r="V1962">
            <v>0</v>
          </cell>
          <cell r="W1962">
            <v>0</v>
          </cell>
          <cell r="X1962">
            <v>0</v>
          </cell>
          <cell r="Y1962">
            <v>0</v>
          </cell>
          <cell r="Z1962">
            <v>0</v>
          </cell>
          <cell r="AA1962">
            <v>0</v>
          </cell>
          <cell r="AB1962">
            <v>0</v>
          </cell>
          <cell r="AC1962">
            <v>0</v>
          </cell>
          <cell r="AD1962">
            <v>0</v>
          </cell>
          <cell r="AE1962">
            <v>0</v>
          </cell>
          <cell r="AF1962">
            <v>0</v>
          </cell>
          <cell r="AG1962">
            <v>0</v>
          </cell>
        </row>
        <row r="1963">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v>0</v>
          </cell>
          <cell r="V1963">
            <v>0</v>
          </cell>
          <cell r="W1963">
            <v>0</v>
          </cell>
          <cell r="X1963">
            <v>0</v>
          </cell>
          <cell r="Y1963">
            <v>0</v>
          </cell>
          <cell r="Z1963">
            <v>0</v>
          </cell>
          <cell r="AA1963">
            <v>0</v>
          </cell>
          <cell r="AB1963">
            <v>0</v>
          </cell>
          <cell r="AC1963">
            <v>0</v>
          </cell>
          <cell r="AD1963">
            <v>0</v>
          </cell>
          <cell r="AE1963">
            <v>0</v>
          </cell>
          <cell r="AF1963">
            <v>0</v>
          </cell>
          <cell r="AG1963">
            <v>0</v>
          </cell>
        </row>
        <row r="1964">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v>0</v>
          </cell>
          <cell r="V1964">
            <v>0</v>
          </cell>
          <cell r="W1964">
            <v>0</v>
          </cell>
          <cell r="X1964">
            <v>0</v>
          </cell>
          <cell r="Y1964">
            <v>0</v>
          </cell>
          <cell r="Z1964">
            <v>0</v>
          </cell>
          <cell r="AA1964">
            <v>0</v>
          </cell>
          <cell r="AB1964">
            <v>0</v>
          </cell>
          <cell r="AC1964">
            <v>0</v>
          </cell>
          <cell r="AD1964">
            <v>0</v>
          </cell>
          <cell r="AE1964">
            <v>0</v>
          </cell>
          <cell r="AF1964">
            <v>0</v>
          </cell>
          <cell r="AG1964">
            <v>0</v>
          </cell>
        </row>
        <row r="1965">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v>0</v>
          </cell>
          <cell r="V1965">
            <v>0</v>
          </cell>
          <cell r="W1965">
            <v>0</v>
          </cell>
          <cell r="X1965">
            <v>0</v>
          </cell>
          <cell r="Y1965">
            <v>0</v>
          </cell>
          <cell r="Z1965">
            <v>0</v>
          </cell>
          <cell r="AA1965">
            <v>0</v>
          </cell>
          <cell r="AB1965">
            <v>0</v>
          </cell>
          <cell r="AC1965">
            <v>0</v>
          </cell>
          <cell r="AD1965">
            <v>0</v>
          </cell>
          <cell r="AE1965">
            <v>0</v>
          </cell>
          <cell r="AF1965">
            <v>0</v>
          </cell>
          <cell r="AG1965">
            <v>0</v>
          </cell>
        </row>
        <row r="1966">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v>0</v>
          </cell>
          <cell r="V1966">
            <v>0</v>
          </cell>
          <cell r="W1966">
            <v>0</v>
          </cell>
          <cell r="X1966">
            <v>0</v>
          </cell>
          <cell r="Y1966">
            <v>0</v>
          </cell>
          <cell r="Z1966">
            <v>0</v>
          </cell>
          <cell r="AA1966">
            <v>0</v>
          </cell>
          <cell r="AB1966">
            <v>0</v>
          </cell>
          <cell r="AC1966">
            <v>0</v>
          </cell>
          <cell r="AD1966">
            <v>0</v>
          </cell>
          <cell r="AE1966">
            <v>0</v>
          </cell>
          <cell r="AF1966">
            <v>0</v>
          </cell>
          <cell r="AG1966">
            <v>0</v>
          </cell>
        </row>
        <row r="1967">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v>0</v>
          </cell>
          <cell r="V1967">
            <v>0</v>
          </cell>
          <cell r="W1967">
            <v>0</v>
          </cell>
          <cell r="X1967">
            <v>0</v>
          </cell>
          <cell r="Y1967">
            <v>0</v>
          </cell>
          <cell r="Z1967">
            <v>0</v>
          </cell>
          <cell r="AA1967">
            <v>0</v>
          </cell>
          <cell r="AB1967">
            <v>0</v>
          </cell>
          <cell r="AC1967">
            <v>0</v>
          </cell>
          <cell r="AD1967">
            <v>0</v>
          </cell>
          <cell r="AE1967">
            <v>0</v>
          </cell>
          <cell r="AF1967">
            <v>0</v>
          </cell>
          <cell r="AG1967">
            <v>0</v>
          </cell>
        </row>
        <row r="1968">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v>0</v>
          </cell>
          <cell r="V1968">
            <v>0</v>
          </cell>
          <cell r="W1968">
            <v>0</v>
          </cell>
          <cell r="X1968">
            <v>0</v>
          </cell>
          <cell r="Y1968">
            <v>0</v>
          </cell>
          <cell r="Z1968">
            <v>0</v>
          </cell>
          <cell r="AA1968">
            <v>0</v>
          </cell>
          <cell r="AB1968">
            <v>0</v>
          </cell>
          <cell r="AC1968">
            <v>0</v>
          </cell>
          <cell r="AD1968">
            <v>0</v>
          </cell>
          <cell r="AE1968">
            <v>0</v>
          </cell>
          <cell r="AF1968">
            <v>0</v>
          </cell>
          <cell r="AG1968">
            <v>0</v>
          </cell>
        </row>
        <row r="1969">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v>0</v>
          </cell>
          <cell r="V1969">
            <v>0</v>
          </cell>
          <cell r="W1969">
            <v>0</v>
          </cell>
          <cell r="X1969">
            <v>0</v>
          </cell>
          <cell r="Y1969">
            <v>0</v>
          </cell>
          <cell r="Z1969">
            <v>0</v>
          </cell>
          <cell r="AA1969">
            <v>0</v>
          </cell>
          <cell r="AB1969">
            <v>0</v>
          </cell>
          <cell r="AC1969">
            <v>0</v>
          </cell>
          <cell r="AD1969">
            <v>0</v>
          </cell>
          <cell r="AE1969">
            <v>0</v>
          </cell>
          <cell r="AF1969">
            <v>0</v>
          </cell>
          <cell r="AG1969">
            <v>0</v>
          </cell>
        </row>
        <row r="1970">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v>0</v>
          </cell>
          <cell r="V1970">
            <v>0</v>
          </cell>
          <cell r="W1970">
            <v>0</v>
          </cell>
          <cell r="X1970">
            <v>0</v>
          </cell>
          <cell r="Y1970">
            <v>0</v>
          </cell>
          <cell r="Z1970">
            <v>0</v>
          </cell>
          <cell r="AA1970">
            <v>0</v>
          </cell>
          <cell r="AB1970">
            <v>0</v>
          </cell>
          <cell r="AC1970">
            <v>0</v>
          </cell>
          <cell r="AD1970">
            <v>0</v>
          </cell>
          <cell r="AE1970">
            <v>0</v>
          </cell>
          <cell r="AF1970">
            <v>0</v>
          </cell>
          <cell r="AG1970">
            <v>0</v>
          </cell>
        </row>
        <row r="1971">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v>0</v>
          </cell>
          <cell r="V1971">
            <v>0</v>
          </cell>
          <cell r="W1971">
            <v>0</v>
          </cell>
          <cell r="X1971">
            <v>0</v>
          </cell>
          <cell r="Y1971">
            <v>0</v>
          </cell>
          <cell r="Z1971">
            <v>0</v>
          </cell>
          <cell r="AA1971">
            <v>0</v>
          </cell>
          <cell r="AB1971">
            <v>0</v>
          </cell>
          <cell r="AC1971">
            <v>0</v>
          </cell>
          <cell r="AD1971">
            <v>0</v>
          </cell>
          <cell r="AE1971">
            <v>0</v>
          </cell>
          <cell r="AF1971">
            <v>0</v>
          </cell>
          <cell r="AG1971">
            <v>0</v>
          </cell>
        </row>
        <row r="1972">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v>0</v>
          </cell>
          <cell r="V1972">
            <v>0</v>
          </cell>
          <cell r="W1972">
            <v>0</v>
          </cell>
          <cell r="X1972">
            <v>0</v>
          </cell>
          <cell r="Y1972">
            <v>0</v>
          </cell>
          <cell r="Z1972">
            <v>0</v>
          </cell>
          <cell r="AA1972">
            <v>0</v>
          </cell>
          <cell r="AB1972">
            <v>0</v>
          </cell>
          <cell r="AC1972">
            <v>0</v>
          </cell>
          <cell r="AD1972">
            <v>0</v>
          </cell>
          <cell r="AE1972">
            <v>0</v>
          </cell>
          <cell r="AF1972">
            <v>0</v>
          </cell>
          <cell r="AG1972">
            <v>0</v>
          </cell>
        </row>
        <row r="1973">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v>0</v>
          </cell>
          <cell r="V1973">
            <v>0</v>
          </cell>
          <cell r="W1973">
            <v>0</v>
          </cell>
          <cell r="X1973">
            <v>0</v>
          </cell>
          <cell r="Y1973">
            <v>0</v>
          </cell>
          <cell r="Z1973">
            <v>0</v>
          </cell>
          <cell r="AA1973">
            <v>0</v>
          </cell>
          <cell r="AB1973">
            <v>0</v>
          </cell>
          <cell r="AC1973">
            <v>0</v>
          </cell>
          <cell r="AD1973">
            <v>0</v>
          </cell>
          <cell r="AE1973">
            <v>0</v>
          </cell>
          <cell r="AF1973">
            <v>0</v>
          </cell>
          <cell r="AG1973">
            <v>0</v>
          </cell>
        </row>
        <row r="1974">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v>0</v>
          </cell>
          <cell r="V1974">
            <v>0</v>
          </cell>
          <cell r="W1974">
            <v>0</v>
          </cell>
          <cell r="X1974">
            <v>0</v>
          </cell>
          <cell r="Y1974">
            <v>0</v>
          </cell>
          <cell r="Z1974">
            <v>0</v>
          </cell>
          <cell r="AA1974">
            <v>0</v>
          </cell>
          <cell r="AB1974">
            <v>0</v>
          </cell>
          <cell r="AC1974">
            <v>0</v>
          </cell>
          <cell r="AD1974">
            <v>0</v>
          </cell>
          <cell r="AE1974">
            <v>0</v>
          </cell>
          <cell r="AF1974">
            <v>0</v>
          </cell>
          <cell r="AG1974">
            <v>0</v>
          </cell>
        </row>
        <row r="1975">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v>0</v>
          </cell>
          <cell r="V1975">
            <v>0</v>
          </cell>
          <cell r="W1975">
            <v>0</v>
          </cell>
          <cell r="X1975">
            <v>0</v>
          </cell>
          <cell r="Y1975">
            <v>0</v>
          </cell>
          <cell r="Z1975">
            <v>0</v>
          </cell>
          <cell r="AA1975">
            <v>0</v>
          </cell>
          <cell r="AB1975">
            <v>0</v>
          </cell>
          <cell r="AC1975">
            <v>0</v>
          </cell>
          <cell r="AD1975">
            <v>0</v>
          </cell>
          <cell r="AE1975">
            <v>0</v>
          </cell>
          <cell r="AF1975">
            <v>0</v>
          </cell>
          <cell r="AG1975">
            <v>0</v>
          </cell>
        </row>
        <row r="1976">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v>0</v>
          </cell>
          <cell r="V1976">
            <v>0</v>
          </cell>
          <cell r="W1976">
            <v>0</v>
          </cell>
          <cell r="X1976">
            <v>0</v>
          </cell>
          <cell r="Y1976">
            <v>0</v>
          </cell>
          <cell r="Z1976">
            <v>0</v>
          </cell>
          <cell r="AA1976">
            <v>0</v>
          </cell>
          <cell r="AB1976">
            <v>0</v>
          </cell>
          <cell r="AC1976">
            <v>0</v>
          </cell>
          <cell r="AD1976">
            <v>0</v>
          </cell>
          <cell r="AE1976">
            <v>0</v>
          </cell>
          <cell r="AF1976">
            <v>0</v>
          </cell>
          <cell r="AG1976">
            <v>0</v>
          </cell>
        </row>
        <row r="1977">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v>0</v>
          </cell>
          <cell r="V1977">
            <v>0</v>
          </cell>
          <cell r="W1977">
            <v>0</v>
          </cell>
          <cell r="X1977">
            <v>0</v>
          </cell>
          <cell r="Y1977">
            <v>0</v>
          </cell>
          <cell r="Z1977">
            <v>0</v>
          </cell>
          <cell r="AA1977">
            <v>0</v>
          </cell>
          <cell r="AB1977">
            <v>0</v>
          </cell>
          <cell r="AC1977">
            <v>0</v>
          </cell>
          <cell r="AD1977">
            <v>0</v>
          </cell>
          <cell r="AE1977">
            <v>0</v>
          </cell>
          <cell r="AF1977">
            <v>0</v>
          </cell>
          <cell r="AG1977">
            <v>0</v>
          </cell>
        </row>
        <row r="1978">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v>0</v>
          </cell>
          <cell r="V1978">
            <v>0</v>
          </cell>
          <cell r="W1978">
            <v>0</v>
          </cell>
          <cell r="X1978">
            <v>0</v>
          </cell>
          <cell r="Y1978">
            <v>0</v>
          </cell>
          <cell r="Z1978">
            <v>0</v>
          </cell>
          <cell r="AA1978">
            <v>0</v>
          </cell>
          <cell r="AB1978">
            <v>0</v>
          </cell>
          <cell r="AC1978">
            <v>0</v>
          </cell>
          <cell r="AD1978">
            <v>0</v>
          </cell>
          <cell r="AE1978">
            <v>0</v>
          </cell>
          <cell r="AF1978">
            <v>0</v>
          </cell>
          <cell r="AG1978">
            <v>0</v>
          </cell>
        </row>
        <row r="1979">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v>0</v>
          </cell>
          <cell r="V1979">
            <v>0</v>
          </cell>
          <cell r="W1979">
            <v>0</v>
          </cell>
          <cell r="X1979">
            <v>0</v>
          </cell>
          <cell r="Y1979">
            <v>0</v>
          </cell>
          <cell r="Z1979">
            <v>0</v>
          </cell>
          <cell r="AA1979">
            <v>0</v>
          </cell>
          <cell r="AB1979">
            <v>0</v>
          </cell>
          <cell r="AC1979">
            <v>0</v>
          </cell>
          <cell r="AD1979">
            <v>0</v>
          </cell>
          <cell r="AE1979">
            <v>0</v>
          </cell>
          <cell r="AF1979">
            <v>0</v>
          </cell>
          <cell r="AG1979">
            <v>0</v>
          </cell>
        </row>
        <row r="1980">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v>0</v>
          </cell>
          <cell r="V1980">
            <v>0</v>
          </cell>
          <cell r="W1980">
            <v>0</v>
          </cell>
          <cell r="X1980">
            <v>0</v>
          </cell>
          <cell r="Y1980">
            <v>0</v>
          </cell>
          <cell r="Z1980">
            <v>0</v>
          </cell>
          <cell r="AA1980">
            <v>0</v>
          </cell>
          <cell r="AB1980">
            <v>0</v>
          </cell>
          <cell r="AC1980">
            <v>0</v>
          </cell>
          <cell r="AD1980">
            <v>0</v>
          </cell>
          <cell r="AE1980">
            <v>0</v>
          </cell>
          <cell r="AF1980">
            <v>0</v>
          </cell>
          <cell r="AG1980">
            <v>0</v>
          </cell>
        </row>
        <row r="1981">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v>0</v>
          </cell>
          <cell r="V1981">
            <v>0</v>
          </cell>
          <cell r="W1981">
            <v>0</v>
          </cell>
          <cell r="X1981">
            <v>0</v>
          </cell>
          <cell r="Y1981">
            <v>0</v>
          </cell>
          <cell r="Z1981">
            <v>0</v>
          </cell>
          <cell r="AA1981">
            <v>0</v>
          </cell>
          <cell r="AB1981">
            <v>0</v>
          </cell>
          <cell r="AC1981">
            <v>0</v>
          </cell>
          <cell r="AD1981">
            <v>0</v>
          </cell>
          <cell r="AE1981">
            <v>0</v>
          </cell>
          <cell r="AF1981">
            <v>0</v>
          </cell>
          <cell r="AG1981">
            <v>0</v>
          </cell>
        </row>
        <row r="1982">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v>0</v>
          </cell>
          <cell r="V1982">
            <v>0</v>
          </cell>
          <cell r="W1982">
            <v>0</v>
          </cell>
          <cell r="X1982">
            <v>0</v>
          </cell>
          <cell r="Y1982">
            <v>0</v>
          </cell>
          <cell r="Z1982">
            <v>0</v>
          </cell>
          <cell r="AA1982">
            <v>0</v>
          </cell>
          <cell r="AB1982">
            <v>0</v>
          </cell>
          <cell r="AC1982">
            <v>0</v>
          </cell>
          <cell r="AD1982">
            <v>0</v>
          </cell>
          <cell r="AE1982">
            <v>0</v>
          </cell>
          <cell r="AF1982">
            <v>0</v>
          </cell>
          <cell r="AG1982">
            <v>0</v>
          </cell>
        </row>
        <row r="1983">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v>0</v>
          </cell>
          <cell r="V1983">
            <v>0</v>
          </cell>
          <cell r="W1983">
            <v>0</v>
          </cell>
          <cell r="X1983">
            <v>0</v>
          </cell>
          <cell r="Y1983">
            <v>0</v>
          </cell>
          <cell r="Z1983">
            <v>0</v>
          </cell>
          <cell r="AA1983">
            <v>0</v>
          </cell>
          <cell r="AB1983">
            <v>0</v>
          </cell>
          <cell r="AC1983">
            <v>0</v>
          </cell>
          <cell r="AD1983">
            <v>0</v>
          </cell>
          <cell r="AE1983">
            <v>0</v>
          </cell>
          <cell r="AF1983">
            <v>0</v>
          </cell>
          <cell r="AG1983">
            <v>0</v>
          </cell>
        </row>
        <row r="1984">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v>0</v>
          </cell>
          <cell r="V1984">
            <v>0</v>
          </cell>
          <cell r="W1984">
            <v>0</v>
          </cell>
          <cell r="X1984">
            <v>0</v>
          </cell>
          <cell r="Y1984">
            <v>0</v>
          </cell>
          <cell r="Z1984">
            <v>0</v>
          </cell>
          <cell r="AA1984">
            <v>0</v>
          </cell>
          <cell r="AB1984">
            <v>0</v>
          </cell>
          <cell r="AC1984">
            <v>0</v>
          </cell>
          <cell r="AD1984">
            <v>0</v>
          </cell>
          <cell r="AE1984">
            <v>0</v>
          </cell>
          <cell r="AF1984">
            <v>0</v>
          </cell>
          <cell r="AG1984">
            <v>0</v>
          </cell>
        </row>
        <row r="1985">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v>0</v>
          </cell>
          <cell r="V1985">
            <v>0</v>
          </cell>
          <cell r="W1985">
            <v>0</v>
          </cell>
          <cell r="X1985">
            <v>0</v>
          </cell>
          <cell r="Y1985">
            <v>0</v>
          </cell>
          <cell r="Z1985">
            <v>0</v>
          </cell>
          <cell r="AA1985">
            <v>0</v>
          </cell>
          <cell r="AB1985">
            <v>0</v>
          </cell>
          <cell r="AC1985">
            <v>0</v>
          </cell>
          <cell r="AD1985">
            <v>0</v>
          </cell>
          <cell r="AE1985">
            <v>0</v>
          </cell>
          <cell r="AF1985">
            <v>0</v>
          </cell>
          <cell r="AG1985">
            <v>0</v>
          </cell>
        </row>
        <row r="1986">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v>0</v>
          </cell>
          <cell r="V1986">
            <v>0</v>
          </cell>
          <cell r="W1986">
            <v>0</v>
          </cell>
          <cell r="X1986">
            <v>0</v>
          </cell>
          <cell r="Y1986">
            <v>0</v>
          </cell>
          <cell r="Z1986">
            <v>0</v>
          </cell>
          <cell r="AA1986">
            <v>0</v>
          </cell>
          <cell r="AB1986">
            <v>0</v>
          </cell>
          <cell r="AC1986">
            <v>0</v>
          </cell>
          <cell r="AD1986">
            <v>0</v>
          </cell>
          <cell r="AE1986">
            <v>0</v>
          </cell>
          <cell r="AF1986">
            <v>0</v>
          </cell>
          <cell r="AG1986">
            <v>0</v>
          </cell>
        </row>
        <row r="1987">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v>0</v>
          </cell>
          <cell r="V1987">
            <v>0</v>
          </cell>
          <cell r="W1987">
            <v>0</v>
          </cell>
          <cell r="X1987">
            <v>0</v>
          </cell>
          <cell r="Y1987">
            <v>0</v>
          </cell>
          <cell r="Z1987">
            <v>0</v>
          </cell>
          <cell r="AA1987">
            <v>0</v>
          </cell>
          <cell r="AB1987">
            <v>0</v>
          </cell>
          <cell r="AC1987">
            <v>0</v>
          </cell>
          <cell r="AD1987">
            <v>0</v>
          </cell>
          <cell r="AE1987">
            <v>0</v>
          </cell>
          <cell r="AF1987">
            <v>0</v>
          </cell>
          <cell r="AG1987">
            <v>0</v>
          </cell>
        </row>
        <row r="1988">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v>0</v>
          </cell>
          <cell r="V1988">
            <v>0</v>
          </cell>
          <cell r="W1988">
            <v>0</v>
          </cell>
          <cell r="X1988">
            <v>0</v>
          </cell>
          <cell r="Y1988">
            <v>0</v>
          </cell>
          <cell r="Z1988">
            <v>0</v>
          </cell>
          <cell r="AA1988">
            <v>0</v>
          </cell>
          <cell r="AB1988">
            <v>0</v>
          </cell>
          <cell r="AC1988">
            <v>0</v>
          </cell>
          <cell r="AD1988">
            <v>0</v>
          </cell>
          <cell r="AE1988">
            <v>0</v>
          </cell>
          <cell r="AF1988">
            <v>0</v>
          </cell>
          <cell r="AG1988">
            <v>0</v>
          </cell>
        </row>
        <row r="1989">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v>0</v>
          </cell>
          <cell r="V1989">
            <v>0</v>
          </cell>
          <cell r="W1989">
            <v>0</v>
          </cell>
          <cell r="X1989">
            <v>0</v>
          </cell>
          <cell r="Y1989">
            <v>0</v>
          </cell>
          <cell r="Z1989">
            <v>0</v>
          </cell>
          <cell r="AA1989">
            <v>0</v>
          </cell>
          <cell r="AB1989">
            <v>0</v>
          </cell>
          <cell r="AC1989">
            <v>0</v>
          </cell>
          <cell r="AD1989">
            <v>0</v>
          </cell>
          <cell r="AE1989">
            <v>0</v>
          </cell>
          <cell r="AF1989">
            <v>0</v>
          </cell>
          <cell r="AG1989">
            <v>0</v>
          </cell>
        </row>
        <row r="1990">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cell r="AC1990">
            <v>0</v>
          </cell>
          <cell r="AD1990">
            <v>0</v>
          </cell>
          <cell r="AE1990">
            <v>0</v>
          </cell>
          <cell r="AF1990">
            <v>0</v>
          </cell>
          <cell r="AG1990">
            <v>0</v>
          </cell>
        </row>
        <row r="1991">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v>0</v>
          </cell>
          <cell r="V1991">
            <v>0</v>
          </cell>
          <cell r="W1991">
            <v>0</v>
          </cell>
          <cell r="X1991">
            <v>0</v>
          </cell>
          <cell r="Y1991">
            <v>0</v>
          </cell>
          <cell r="Z1991">
            <v>0</v>
          </cell>
          <cell r="AA1991">
            <v>0</v>
          </cell>
          <cell r="AB1991">
            <v>0</v>
          </cell>
          <cell r="AC1991">
            <v>0</v>
          </cell>
          <cell r="AD1991">
            <v>0</v>
          </cell>
          <cell r="AE1991">
            <v>0</v>
          </cell>
          <cell r="AF1991">
            <v>0</v>
          </cell>
          <cell r="AG1991">
            <v>0</v>
          </cell>
        </row>
        <row r="1992">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v>0</v>
          </cell>
          <cell r="V1992">
            <v>0</v>
          </cell>
          <cell r="W1992">
            <v>0</v>
          </cell>
          <cell r="X1992">
            <v>0</v>
          </cell>
          <cell r="Y1992">
            <v>0</v>
          </cell>
          <cell r="Z1992">
            <v>0</v>
          </cell>
          <cell r="AA1992">
            <v>0</v>
          </cell>
          <cell r="AB1992">
            <v>0</v>
          </cell>
          <cell r="AC1992">
            <v>0</v>
          </cell>
          <cell r="AD1992">
            <v>0</v>
          </cell>
          <cell r="AE1992">
            <v>0</v>
          </cell>
          <cell r="AF1992">
            <v>0</v>
          </cell>
          <cell r="AG1992">
            <v>0</v>
          </cell>
        </row>
        <row r="1993">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v>0</v>
          </cell>
          <cell r="V1993">
            <v>0</v>
          </cell>
          <cell r="W1993">
            <v>0</v>
          </cell>
          <cell r="X1993">
            <v>0</v>
          </cell>
          <cell r="Y1993">
            <v>0</v>
          </cell>
          <cell r="Z1993">
            <v>0</v>
          </cell>
          <cell r="AA1993">
            <v>0</v>
          </cell>
          <cell r="AB1993">
            <v>0</v>
          </cell>
          <cell r="AC1993">
            <v>0</v>
          </cell>
          <cell r="AD1993">
            <v>0</v>
          </cell>
          <cell r="AE1993">
            <v>0</v>
          </cell>
          <cell r="AF1993">
            <v>0</v>
          </cell>
          <cell r="AG1993">
            <v>0</v>
          </cell>
        </row>
        <row r="1994">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v>0</v>
          </cell>
          <cell r="V1994">
            <v>0</v>
          </cell>
          <cell r="W1994">
            <v>0</v>
          </cell>
          <cell r="X1994">
            <v>0</v>
          </cell>
          <cell r="Y1994">
            <v>0</v>
          </cell>
          <cell r="Z1994">
            <v>0</v>
          </cell>
          <cell r="AA1994">
            <v>0</v>
          </cell>
          <cell r="AB1994">
            <v>0</v>
          </cell>
          <cell r="AC1994">
            <v>0</v>
          </cell>
          <cell r="AD1994">
            <v>0</v>
          </cell>
          <cell r="AE1994">
            <v>0</v>
          </cell>
          <cell r="AF1994">
            <v>0</v>
          </cell>
          <cell r="AG1994">
            <v>0</v>
          </cell>
        </row>
        <row r="1995">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v>0</v>
          </cell>
          <cell r="V1995">
            <v>0</v>
          </cell>
          <cell r="W1995">
            <v>0</v>
          </cell>
          <cell r="X1995">
            <v>0</v>
          </cell>
          <cell r="Y1995">
            <v>0</v>
          </cell>
          <cell r="Z1995">
            <v>0</v>
          </cell>
          <cell r="AA1995">
            <v>0</v>
          </cell>
          <cell r="AB1995">
            <v>0</v>
          </cell>
          <cell r="AC1995">
            <v>0</v>
          </cell>
          <cell r="AD1995">
            <v>0</v>
          </cell>
          <cell r="AE1995">
            <v>0</v>
          </cell>
          <cell r="AF1995">
            <v>0</v>
          </cell>
          <cell r="AG1995">
            <v>0</v>
          </cell>
        </row>
        <row r="1996">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v>0</v>
          </cell>
          <cell r="V1996">
            <v>0</v>
          </cell>
          <cell r="W1996">
            <v>0</v>
          </cell>
          <cell r="X1996">
            <v>0</v>
          </cell>
          <cell r="Y1996">
            <v>0</v>
          </cell>
          <cell r="Z1996">
            <v>0</v>
          </cell>
          <cell r="AA1996">
            <v>0</v>
          </cell>
          <cell r="AB1996">
            <v>0</v>
          </cell>
          <cell r="AC1996">
            <v>0</v>
          </cell>
          <cell r="AD1996">
            <v>0</v>
          </cell>
          <cell r="AE1996">
            <v>0</v>
          </cell>
          <cell r="AF1996">
            <v>0</v>
          </cell>
          <cell r="AG1996">
            <v>0</v>
          </cell>
        </row>
        <row r="1997">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v>0</v>
          </cell>
          <cell r="V1997">
            <v>0</v>
          </cell>
          <cell r="W1997">
            <v>0</v>
          </cell>
          <cell r="X1997">
            <v>0</v>
          </cell>
          <cell r="Y1997">
            <v>0</v>
          </cell>
          <cell r="Z1997">
            <v>0</v>
          </cell>
          <cell r="AA1997">
            <v>0</v>
          </cell>
          <cell r="AB1997">
            <v>0</v>
          </cell>
          <cell r="AC1997">
            <v>0</v>
          </cell>
          <cell r="AD1997">
            <v>0</v>
          </cell>
          <cell r="AE1997">
            <v>0</v>
          </cell>
          <cell r="AF1997">
            <v>0</v>
          </cell>
          <cell r="AG1997">
            <v>0</v>
          </cell>
        </row>
        <row r="1998">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v>0</v>
          </cell>
          <cell r="V1998">
            <v>0</v>
          </cell>
          <cell r="W1998">
            <v>0</v>
          </cell>
          <cell r="X1998">
            <v>0</v>
          </cell>
          <cell r="Y1998">
            <v>0</v>
          </cell>
          <cell r="Z1998">
            <v>0</v>
          </cell>
          <cell r="AA1998">
            <v>0</v>
          </cell>
          <cell r="AB1998">
            <v>0</v>
          </cell>
          <cell r="AC1998">
            <v>0</v>
          </cell>
          <cell r="AD1998">
            <v>0</v>
          </cell>
          <cell r="AE1998">
            <v>0</v>
          </cell>
          <cell r="AF1998">
            <v>0</v>
          </cell>
          <cell r="AG1998">
            <v>0</v>
          </cell>
        </row>
        <row r="1999">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v>0</v>
          </cell>
          <cell r="V1999">
            <v>0</v>
          </cell>
          <cell r="W1999">
            <v>0</v>
          </cell>
          <cell r="X1999">
            <v>0</v>
          </cell>
          <cell r="Y1999">
            <v>0</v>
          </cell>
          <cell r="Z1999">
            <v>0</v>
          </cell>
          <cell r="AA1999">
            <v>0</v>
          </cell>
          <cell r="AB1999">
            <v>0</v>
          </cell>
          <cell r="AC1999">
            <v>0</v>
          </cell>
          <cell r="AD1999">
            <v>0</v>
          </cell>
          <cell r="AE1999">
            <v>0</v>
          </cell>
          <cell r="AF1999">
            <v>0</v>
          </cell>
          <cell r="AG1999">
            <v>0</v>
          </cell>
        </row>
        <row r="2000">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v>0</v>
          </cell>
          <cell r="V2000">
            <v>0</v>
          </cell>
          <cell r="W2000">
            <v>0</v>
          </cell>
          <cell r="X2000">
            <v>0</v>
          </cell>
          <cell r="Y2000">
            <v>0</v>
          </cell>
          <cell r="Z2000">
            <v>0</v>
          </cell>
          <cell r="AA2000">
            <v>0</v>
          </cell>
          <cell r="AB2000">
            <v>0</v>
          </cell>
          <cell r="AC2000">
            <v>0</v>
          </cell>
          <cell r="AD2000">
            <v>0</v>
          </cell>
          <cell r="AE2000">
            <v>0</v>
          </cell>
          <cell r="AF2000">
            <v>0</v>
          </cell>
          <cell r="AG2000">
            <v>0</v>
          </cell>
        </row>
        <row r="2001">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v>0</v>
          </cell>
          <cell r="V2001">
            <v>0</v>
          </cell>
          <cell r="W2001">
            <v>0</v>
          </cell>
          <cell r="X2001">
            <v>0</v>
          </cell>
          <cell r="Y2001">
            <v>0</v>
          </cell>
          <cell r="Z2001">
            <v>0</v>
          </cell>
          <cell r="AA2001">
            <v>0</v>
          </cell>
          <cell r="AB2001">
            <v>0</v>
          </cell>
          <cell r="AC2001">
            <v>0</v>
          </cell>
          <cell r="AD2001">
            <v>0</v>
          </cell>
          <cell r="AE2001">
            <v>0</v>
          </cell>
          <cell r="AF2001">
            <v>0</v>
          </cell>
          <cell r="AG2001">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ersion notes"/>
      <sheetName val="paste_data_here"/>
      <sheetName val="Table of Contents"/>
      <sheetName val="00 Report Description"/>
      <sheetName val="0 Background Information"/>
      <sheetName val="1 Access and Support"/>
      <sheetName val="2 Preparation"/>
      <sheetName val="3 Perceptions"/>
      <sheetName val="3-1 Perceptn Correlation Matrix"/>
      <sheetName val="4 Comfort"/>
      <sheetName val="4-1 Comfort Correlation Matrix"/>
      <sheetName val="5 Integration"/>
      <sheetName val="6 Use"/>
      <sheetName val="6-1 Teacher Use Table"/>
      <sheetName val="6-2 Frequency of Adoption"/>
      <sheetName val="6-3 Info Grouped by Technology"/>
      <sheetName val="7 Skills and Usefulness"/>
      <sheetName val="7-1 Quadrant Description"/>
      <sheetName val="7-2 Quadrant Analysis"/>
      <sheetName val="Sections 1 through 4"/>
      <sheetName val="Sections 5 through 7"/>
      <sheetName val="Individual Reports"/>
      <sheetName val="Scales"/>
      <sheetName val="Composite Skill-Use Scores"/>
      <sheetName val="test scales"/>
      <sheetName val="Sorted Frequency of Adoption"/>
    </sheetNames>
    <sheetDataSet>
      <sheetData sheetId="0"/>
      <sheetData sheetId="1">
        <row r="2">
          <cell r="EK2">
            <v>6</v>
          </cell>
          <cell r="EL2">
            <v>5</v>
          </cell>
        </row>
        <row r="3">
          <cell r="EK3">
            <v>6</v>
          </cell>
          <cell r="EL3">
            <v>6</v>
          </cell>
        </row>
        <row r="4">
          <cell r="EK4">
            <v>6</v>
          </cell>
          <cell r="EL4">
            <v>4</v>
          </cell>
        </row>
        <row r="5">
          <cell r="EK5">
            <v>6</v>
          </cell>
          <cell r="EL5">
            <v>5</v>
          </cell>
        </row>
        <row r="6">
          <cell r="EK6">
            <v>5</v>
          </cell>
          <cell r="EL6">
            <v>4</v>
          </cell>
        </row>
        <row r="7">
          <cell r="EK7">
            <v>6</v>
          </cell>
          <cell r="EL7">
            <v>4</v>
          </cell>
        </row>
        <row r="8">
          <cell r="EK8">
            <v>6</v>
          </cell>
          <cell r="EL8">
            <v>6</v>
          </cell>
        </row>
        <row r="9">
          <cell r="EK9">
            <v>5</v>
          </cell>
          <cell r="EL9">
            <v>5</v>
          </cell>
        </row>
        <row r="10">
          <cell r="EK10">
            <v>5</v>
          </cell>
          <cell r="EL10">
            <v>3</v>
          </cell>
        </row>
        <row r="11">
          <cell r="EK11">
            <v>6</v>
          </cell>
          <cell r="EL11">
            <v>5</v>
          </cell>
        </row>
        <row r="12">
          <cell r="EK12">
            <v>6</v>
          </cell>
          <cell r="EL12">
            <v>6</v>
          </cell>
        </row>
        <row r="13">
          <cell r="EK13">
            <v>5</v>
          </cell>
          <cell r="EL13">
            <v>4</v>
          </cell>
        </row>
        <row r="14">
          <cell r="EK14">
            <v>6</v>
          </cell>
          <cell r="EL14">
            <v>6</v>
          </cell>
        </row>
        <row r="15">
          <cell r="EK15">
            <v>6</v>
          </cell>
          <cell r="EL15">
            <v>4</v>
          </cell>
        </row>
        <row r="16">
          <cell r="EK16">
            <v>5</v>
          </cell>
          <cell r="EL16">
            <v>3</v>
          </cell>
        </row>
        <row r="17">
          <cell r="EK17">
            <v>6</v>
          </cell>
          <cell r="EL17">
            <v>5</v>
          </cell>
        </row>
        <row r="18">
          <cell r="EK18">
            <v>6</v>
          </cell>
          <cell r="EL18">
            <v>4</v>
          </cell>
        </row>
        <row r="19">
          <cell r="EK19">
            <v>6</v>
          </cell>
          <cell r="EL19">
            <v>4</v>
          </cell>
        </row>
        <row r="20">
          <cell r="EK20">
            <v>5</v>
          </cell>
          <cell r="EL20">
            <v>3</v>
          </cell>
        </row>
        <row r="21">
          <cell r="EK21">
            <v>6</v>
          </cell>
          <cell r="EL21">
            <v>4</v>
          </cell>
        </row>
        <row r="22">
          <cell r="EK22">
            <v>4</v>
          </cell>
          <cell r="EL22">
            <v>3</v>
          </cell>
        </row>
        <row r="23">
          <cell r="EK23">
            <v>6</v>
          </cell>
          <cell r="EL23">
            <v>4</v>
          </cell>
        </row>
        <row r="24">
          <cell r="EK24">
            <v>6</v>
          </cell>
          <cell r="EL24">
            <v>6</v>
          </cell>
        </row>
        <row r="25">
          <cell r="EK25">
            <v>4</v>
          </cell>
          <cell r="EL25">
            <v>4</v>
          </cell>
        </row>
        <row r="26">
          <cell r="EK26">
            <v>4</v>
          </cell>
          <cell r="EL26">
            <v>3</v>
          </cell>
        </row>
        <row r="27">
          <cell r="EK27">
            <v>4</v>
          </cell>
          <cell r="EL27">
            <v>4</v>
          </cell>
        </row>
        <row r="28">
          <cell r="EK28">
            <v>6</v>
          </cell>
          <cell r="EL28">
            <v>4</v>
          </cell>
        </row>
        <row r="29">
          <cell r="EK29">
            <v>6</v>
          </cell>
          <cell r="EL29">
            <v>4</v>
          </cell>
        </row>
        <row r="30">
          <cell r="EK30">
            <v>6</v>
          </cell>
          <cell r="EL30">
            <v>6</v>
          </cell>
        </row>
        <row r="31">
          <cell r="EK31">
            <v>6</v>
          </cell>
          <cell r="EL31">
            <v>6</v>
          </cell>
        </row>
        <row r="32">
          <cell r="EK32">
            <v>5</v>
          </cell>
          <cell r="EL32">
            <v>1</v>
          </cell>
        </row>
        <row r="33">
          <cell r="EK33">
            <v>4</v>
          </cell>
          <cell r="EL33">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Tech1</v>
          </cell>
          <cell r="C1" t="str">
            <v>Tech2</v>
          </cell>
          <cell r="D1" t="str">
            <v>Tech3</v>
          </cell>
        </row>
        <row r="2">
          <cell r="B2">
            <v>65</v>
          </cell>
          <cell r="C2">
            <v>54</v>
          </cell>
          <cell r="D2">
            <v>45</v>
          </cell>
        </row>
        <row r="3">
          <cell r="B3">
            <v>65</v>
          </cell>
          <cell r="C3">
            <v>63</v>
          </cell>
          <cell r="D3">
            <v>31</v>
          </cell>
        </row>
        <row r="4">
          <cell r="B4">
            <v>66</v>
          </cell>
          <cell r="C4">
            <v>46</v>
          </cell>
          <cell r="D4">
            <v>33</v>
          </cell>
        </row>
        <row r="5">
          <cell r="B5">
            <v>66</v>
          </cell>
          <cell r="C5">
            <v>56</v>
          </cell>
          <cell r="D5">
            <v>22</v>
          </cell>
        </row>
        <row r="6">
          <cell r="B6">
            <v>55</v>
          </cell>
          <cell r="C6">
            <v>45</v>
          </cell>
          <cell r="D6">
            <v>11</v>
          </cell>
        </row>
        <row r="7">
          <cell r="B7">
            <v>66</v>
          </cell>
          <cell r="C7">
            <v>46</v>
          </cell>
          <cell r="D7">
            <v>46</v>
          </cell>
        </row>
        <row r="8">
          <cell r="B8">
            <v>66</v>
          </cell>
          <cell r="C8">
            <v>66</v>
          </cell>
          <cell r="D8">
            <v>11</v>
          </cell>
        </row>
        <row r="9">
          <cell r="B9">
            <v>56</v>
          </cell>
          <cell r="C9">
            <v>56</v>
          </cell>
          <cell r="D9">
            <v>24</v>
          </cell>
        </row>
        <row r="10">
          <cell r="B10">
            <v>55</v>
          </cell>
          <cell r="C10">
            <v>35</v>
          </cell>
          <cell r="D10">
            <v>25</v>
          </cell>
        </row>
        <row r="11">
          <cell r="B11">
            <v>66</v>
          </cell>
          <cell r="C11">
            <v>55</v>
          </cell>
          <cell r="D11">
            <v>55</v>
          </cell>
        </row>
        <row r="12">
          <cell r="B12">
            <v>66</v>
          </cell>
          <cell r="C12">
            <v>66</v>
          </cell>
          <cell r="D12">
            <v>66</v>
          </cell>
        </row>
        <row r="13">
          <cell r="B13">
            <v>54</v>
          </cell>
          <cell r="C13">
            <v>43</v>
          </cell>
          <cell r="D13">
            <v>44</v>
          </cell>
        </row>
        <row r="14">
          <cell r="B14">
            <v>65</v>
          </cell>
          <cell r="C14">
            <v>63</v>
          </cell>
          <cell r="D14">
            <v>53</v>
          </cell>
        </row>
        <row r="15">
          <cell r="B15">
            <v>66</v>
          </cell>
          <cell r="C15">
            <v>43</v>
          </cell>
          <cell r="D15">
            <v>11</v>
          </cell>
        </row>
        <row r="16">
          <cell r="B16">
            <v>56</v>
          </cell>
          <cell r="C16">
            <v>35</v>
          </cell>
          <cell r="D16">
            <v>35</v>
          </cell>
        </row>
        <row r="17">
          <cell r="B17">
            <v>66</v>
          </cell>
          <cell r="C17">
            <v>56</v>
          </cell>
          <cell r="D17">
            <v>32</v>
          </cell>
        </row>
        <row r="18">
          <cell r="B18">
            <v>66</v>
          </cell>
          <cell r="C18">
            <v>44</v>
          </cell>
          <cell r="D18">
            <v>11</v>
          </cell>
        </row>
        <row r="19">
          <cell r="B19">
            <v>64</v>
          </cell>
          <cell r="C19">
            <v>43</v>
          </cell>
          <cell r="D19">
            <v>33</v>
          </cell>
        </row>
        <row r="20">
          <cell r="B20">
            <v>55</v>
          </cell>
          <cell r="C20">
            <v>34</v>
          </cell>
          <cell r="D20">
            <v>11</v>
          </cell>
        </row>
        <row r="21">
          <cell r="B21">
            <v>66</v>
          </cell>
          <cell r="C21">
            <v>43</v>
          </cell>
          <cell r="D21">
            <v>14</v>
          </cell>
        </row>
        <row r="22">
          <cell r="B22">
            <v>45</v>
          </cell>
          <cell r="C22">
            <v>34</v>
          </cell>
          <cell r="D22">
            <v>22</v>
          </cell>
        </row>
        <row r="23">
          <cell r="B23">
            <v>66</v>
          </cell>
          <cell r="C23">
            <v>45</v>
          </cell>
          <cell r="D23">
            <v>15</v>
          </cell>
        </row>
        <row r="24">
          <cell r="B24">
            <v>65</v>
          </cell>
          <cell r="C24">
            <v>65</v>
          </cell>
          <cell r="D24">
            <v>32</v>
          </cell>
        </row>
        <row r="25">
          <cell r="B25">
            <v>44</v>
          </cell>
          <cell r="C25">
            <v>44</v>
          </cell>
          <cell r="D25">
            <v>33</v>
          </cell>
        </row>
        <row r="26">
          <cell r="B26">
            <v>44</v>
          </cell>
          <cell r="C26">
            <v>33</v>
          </cell>
          <cell r="D26">
            <v>13</v>
          </cell>
        </row>
        <row r="27">
          <cell r="B27">
            <v>46</v>
          </cell>
          <cell r="C27">
            <v>46</v>
          </cell>
          <cell r="D27">
            <v>11</v>
          </cell>
        </row>
        <row r="28">
          <cell r="B28">
            <v>66</v>
          </cell>
          <cell r="C28">
            <v>45</v>
          </cell>
          <cell r="D28">
            <v>43</v>
          </cell>
        </row>
        <row r="29">
          <cell r="B29">
            <v>66</v>
          </cell>
          <cell r="C29">
            <v>45</v>
          </cell>
          <cell r="D29">
            <v>34</v>
          </cell>
        </row>
        <row r="30">
          <cell r="B30">
            <v>64</v>
          </cell>
          <cell r="C30">
            <v>64</v>
          </cell>
          <cell r="D30">
            <v>64</v>
          </cell>
        </row>
        <row r="31">
          <cell r="B31">
            <v>66</v>
          </cell>
          <cell r="C31">
            <v>66</v>
          </cell>
          <cell r="D31">
            <v>41</v>
          </cell>
        </row>
        <row r="32">
          <cell r="B32">
            <v>55</v>
          </cell>
          <cell r="C32">
            <v>12</v>
          </cell>
          <cell r="D32">
            <v>12</v>
          </cell>
        </row>
        <row r="33">
          <cell r="B33">
            <v>45</v>
          </cell>
          <cell r="C33">
            <v>34</v>
          </cell>
          <cell r="D33">
            <v>34</v>
          </cell>
        </row>
        <row r="34">
          <cell r="B34">
            <v>0</v>
          </cell>
          <cell r="C34">
            <v>0</v>
          </cell>
          <cell r="D34">
            <v>0</v>
          </cell>
        </row>
        <row r="35">
          <cell r="B35">
            <v>0</v>
          </cell>
          <cell r="C35">
            <v>0</v>
          </cell>
          <cell r="D35">
            <v>0</v>
          </cell>
        </row>
        <row r="36">
          <cell r="B36">
            <v>0</v>
          </cell>
          <cell r="C36">
            <v>0</v>
          </cell>
          <cell r="D36">
            <v>0</v>
          </cell>
        </row>
        <row r="37">
          <cell r="B37">
            <v>0</v>
          </cell>
          <cell r="C37">
            <v>0</v>
          </cell>
          <cell r="D37">
            <v>0</v>
          </cell>
        </row>
        <row r="38">
          <cell r="B38">
            <v>0</v>
          </cell>
          <cell r="C38">
            <v>0</v>
          </cell>
          <cell r="D38">
            <v>0</v>
          </cell>
        </row>
        <row r="39">
          <cell r="B39">
            <v>0</v>
          </cell>
          <cell r="C39">
            <v>0</v>
          </cell>
          <cell r="D39">
            <v>0</v>
          </cell>
        </row>
        <row r="40">
          <cell r="B40">
            <v>0</v>
          </cell>
          <cell r="C40">
            <v>0</v>
          </cell>
          <cell r="D40">
            <v>0</v>
          </cell>
        </row>
        <row r="41">
          <cell r="B41">
            <v>0</v>
          </cell>
          <cell r="C41">
            <v>0</v>
          </cell>
          <cell r="D41">
            <v>0</v>
          </cell>
        </row>
        <row r="42">
          <cell r="B42">
            <v>0</v>
          </cell>
          <cell r="C42">
            <v>0</v>
          </cell>
          <cell r="D42">
            <v>0</v>
          </cell>
        </row>
        <row r="43">
          <cell r="B43">
            <v>0</v>
          </cell>
          <cell r="C43">
            <v>0</v>
          </cell>
          <cell r="D43">
            <v>0</v>
          </cell>
        </row>
        <row r="44">
          <cell r="B44">
            <v>0</v>
          </cell>
          <cell r="C44">
            <v>0</v>
          </cell>
          <cell r="D44">
            <v>0</v>
          </cell>
        </row>
        <row r="45">
          <cell r="B45">
            <v>0</v>
          </cell>
          <cell r="C45">
            <v>0</v>
          </cell>
          <cell r="D45">
            <v>0</v>
          </cell>
        </row>
        <row r="46">
          <cell r="B46">
            <v>0</v>
          </cell>
          <cell r="C46">
            <v>0</v>
          </cell>
          <cell r="D46">
            <v>0</v>
          </cell>
        </row>
        <row r="47">
          <cell r="B47">
            <v>0</v>
          </cell>
          <cell r="C47">
            <v>0</v>
          </cell>
          <cell r="D47">
            <v>0</v>
          </cell>
        </row>
        <row r="48">
          <cell r="B48">
            <v>0</v>
          </cell>
          <cell r="C48">
            <v>0</v>
          </cell>
          <cell r="D48">
            <v>0</v>
          </cell>
        </row>
        <row r="49">
          <cell r="B49">
            <v>0</v>
          </cell>
          <cell r="C49">
            <v>0</v>
          </cell>
          <cell r="D49">
            <v>0</v>
          </cell>
        </row>
        <row r="50">
          <cell r="B50">
            <v>0</v>
          </cell>
          <cell r="C50">
            <v>0</v>
          </cell>
          <cell r="D50">
            <v>0</v>
          </cell>
        </row>
        <row r="51">
          <cell r="B51">
            <v>0</v>
          </cell>
          <cell r="C51">
            <v>0</v>
          </cell>
          <cell r="D51">
            <v>0</v>
          </cell>
        </row>
        <row r="52">
          <cell r="B52">
            <v>0</v>
          </cell>
          <cell r="C52">
            <v>0</v>
          </cell>
          <cell r="D52">
            <v>0</v>
          </cell>
        </row>
        <row r="53">
          <cell r="B53">
            <v>0</v>
          </cell>
          <cell r="C53">
            <v>0</v>
          </cell>
          <cell r="D53">
            <v>0</v>
          </cell>
        </row>
        <row r="54">
          <cell r="B54">
            <v>0</v>
          </cell>
          <cell r="C54">
            <v>0</v>
          </cell>
          <cell r="D54">
            <v>0</v>
          </cell>
        </row>
        <row r="55">
          <cell r="B55">
            <v>0</v>
          </cell>
          <cell r="C55">
            <v>0</v>
          </cell>
          <cell r="D55">
            <v>0</v>
          </cell>
        </row>
        <row r="56">
          <cell r="B56">
            <v>0</v>
          </cell>
          <cell r="C56">
            <v>0</v>
          </cell>
          <cell r="D56">
            <v>0</v>
          </cell>
        </row>
        <row r="57">
          <cell r="B57">
            <v>0</v>
          </cell>
          <cell r="C57">
            <v>0</v>
          </cell>
          <cell r="D57">
            <v>0</v>
          </cell>
        </row>
        <row r="58">
          <cell r="B58">
            <v>0</v>
          </cell>
          <cell r="C58">
            <v>0</v>
          </cell>
          <cell r="D58">
            <v>0</v>
          </cell>
        </row>
        <row r="59">
          <cell r="B59">
            <v>0</v>
          </cell>
          <cell r="C59">
            <v>0</v>
          </cell>
          <cell r="D59">
            <v>0</v>
          </cell>
        </row>
        <row r="60">
          <cell r="B60">
            <v>0</v>
          </cell>
          <cell r="C60">
            <v>0</v>
          </cell>
          <cell r="D60">
            <v>0</v>
          </cell>
        </row>
        <row r="61">
          <cell r="B61">
            <v>0</v>
          </cell>
          <cell r="C61">
            <v>0</v>
          </cell>
          <cell r="D61">
            <v>0</v>
          </cell>
        </row>
        <row r="62">
          <cell r="B62">
            <v>0</v>
          </cell>
          <cell r="C62">
            <v>0</v>
          </cell>
          <cell r="D62">
            <v>0</v>
          </cell>
        </row>
        <row r="63">
          <cell r="B63">
            <v>0</v>
          </cell>
          <cell r="C63">
            <v>0</v>
          </cell>
          <cell r="D63">
            <v>0</v>
          </cell>
        </row>
        <row r="64">
          <cell r="B64">
            <v>0</v>
          </cell>
          <cell r="C64">
            <v>0</v>
          </cell>
          <cell r="D64">
            <v>0</v>
          </cell>
        </row>
        <row r="65">
          <cell r="B65">
            <v>0</v>
          </cell>
          <cell r="C65">
            <v>0</v>
          </cell>
          <cell r="D65">
            <v>0</v>
          </cell>
        </row>
        <row r="66">
          <cell r="B66">
            <v>0</v>
          </cell>
          <cell r="C66">
            <v>0</v>
          </cell>
          <cell r="D66">
            <v>0</v>
          </cell>
        </row>
        <row r="67">
          <cell r="B67">
            <v>0</v>
          </cell>
          <cell r="C67">
            <v>0</v>
          </cell>
          <cell r="D67">
            <v>0</v>
          </cell>
        </row>
        <row r="68">
          <cell r="B68">
            <v>0</v>
          </cell>
          <cell r="C68">
            <v>0</v>
          </cell>
          <cell r="D68">
            <v>0</v>
          </cell>
        </row>
        <row r="69">
          <cell r="B69">
            <v>0</v>
          </cell>
          <cell r="C69">
            <v>0</v>
          </cell>
          <cell r="D69">
            <v>0</v>
          </cell>
        </row>
        <row r="70">
          <cell r="B70">
            <v>0</v>
          </cell>
          <cell r="C70">
            <v>0</v>
          </cell>
          <cell r="D70">
            <v>0</v>
          </cell>
        </row>
        <row r="71">
          <cell r="B71">
            <v>0</v>
          </cell>
          <cell r="C71">
            <v>0</v>
          </cell>
          <cell r="D71">
            <v>0</v>
          </cell>
        </row>
        <row r="72">
          <cell r="B72">
            <v>0</v>
          </cell>
          <cell r="C72">
            <v>0</v>
          </cell>
          <cell r="D72">
            <v>0</v>
          </cell>
        </row>
        <row r="73">
          <cell r="B73">
            <v>0</v>
          </cell>
          <cell r="C73">
            <v>0</v>
          </cell>
          <cell r="D73">
            <v>0</v>
          </cell>
        </row>
        <row r="74">
          <cell r="B74">
            <v>0</v>
          </cell>
          <cell r="C74">
            <v>0</v>
          </cell>
          <cell r="D74">
            <v>0</v>
          </cell>
        </row>
        <row r="75">
          <cell r="B75">
            <v>0</v>
          </cell>
          <cell r="C75">
            <v>0</v>
          </cell>
          <cell r="D75">
            <v>0</v>
          </cell>
        </row>
        <row r="76">
          <cell r="B76">
            <v>0</v>
          </cell>
          <cell r="C76">
            <v>0</v>
          </cell>
          <cell r="D76">
            <v>0</v>
          </cell>
        </row>
        <row r="77">
          <cell r="B77">
            <v>0</v>
          </cell>
          <cell r="C77">
            <v>0</v>
          </cell>
          <cell r="D77">
            <v>0</v>
          </cell>
        </row>
        <row r="78">
          <cell r="B78">
            <v>0</v>
          </cell>
          <cell r="C78">
            <v>0</v>
          </cell>
          <cell r="D78">
            <v>0</v>
          </cell>
        </row>
        <row r="79">
          <cell r="B79">
            <v>0</v>
          </cell>
          <cell r="C79">
            <v>0</v>
          </cell>
          <cell r="D79">
            <v>0</v>
          </cell>
        </row>
        <row r="80">
          <cell r="B80">
            <v>0</v>
          </cell>
          <cell r="C80">
            <v>0</v>
          </cell>
          <cell r="D80">
            <v>0</v>
          </cell>
        </row>
        <row r="81">
          <cell r="B81">
            <v>0</v>
          </cell>
          <cell r="C81">
            <v>0</v>
          </cell>
          <cell r="D81">
            <v>0</v>
          </cell>
        </row>
        <row r="82">
          <cell r="B82">
            <v>0</v>
          </cell>
          <cell r="C82">
            <v>0</v>
          </cell>
          <cell r="D82">
            <v>0</v>
          </cell>
        </row>
        <row r="83">
          <cell r="B83">
            <v>0</v>
          </cell>
          <cell r="C83">
            <v>0</v>
          </cell>
          <cell r="D83">
            <v>0</v>
          </cell>
        </row>
        <row r="84">
          <cell r="B84">
            <v>0</v>
          </cell>
          <cell r="C84">
            <v>0</v>
          </cell>
          <cell r="D84">
            <v>0</v>
          </cell>
        </row>
        <row r="85">
          <cell r="B85">
            <v>0</v>
          </cell>
          <cell r="C85">
            <v>0</v>
          </cell>
          <cell r="D85">
            <v>0</v>
          </cell>
        </row>
        <row r="86">
          <cell r="B86">
            <v>0</v>
          </cell>
          <cell r="C86">
            <v>0</v>
          </cell>
          <cell r="D86">
            <v>0</v>
          </cell>
        </row>
        <row r="87">
          <cell r="B87">
            <v>0</v>
          </cell>
          <cell r="C87">
            <v>0</v>
          </cell>
          <cell r="D87">
            <v>0</v>
          </cell>
        </row>
        <row r="88">
          <cell r="B88">
            <v>0</v>
          </cell>
          <cell r="C88">
            <v>0</v>
          </cell>
          <cell r="D88">
            <v>0</v>
          </cell>
        </row>
        <row r="89">
          <cell r="B89">
            <v>0</v>
          </cell>
          <cell r="C89">
            <v>0</v>
          </cell>
          <cell r="D89">
            <v>0</v>
          </cell>
        </row>
        <row r="90">
          <cell r="B90">
            <v>0</v>
          </cell>
          <cell r="C90">
            <v>0</v>
          </cell>
          <cell r="D90">
            <v>0</v>
          </cell>
        </row>
        <row r="91">
          <cell r="B91">
            <v>0</v>
          </cell>
          <cell r="C91">
            <v>0</v>
          </cell>
          <cell r="D91">
            <v>0</v>
          </cell>
        </row>
        <row r="92">
          <cell r="B92">
            <v>0</v>
          </cell>
          <cell r="C92">
            <v>0</v>
          </cell>
          <cell r="D92">
            <v>0</v>
          </cell>
        </row>
        <row r="93">
          <cell r="B93">
            <v>0</v>
          </cell>
          <cell r="C93">
            <v>0</v>
          </cell>
          <cell r="D93">
            <v>0</v>
          </cell>
        </row>
        <row r="94">
          <cell r="B94">
            <v>0</v>
          </cell>
          <cell r="C94">
            <v>0</v>
          </cell>
          <cell r="D94">
            <v>0</v>
          </cell>
        </row>
        <row r="95">
          <cell r="B95">
            <v>0</v>
          </cell>
          <cell r="C95">
            <v>0</v>
          </cell>
          <cell r="D95">
            <v>0</v>
          </cell>
        </row>
        <row r="96">
          <cell r="B96">
            <v>0</v>
          </cell>
          <cell r="C96">
            <v>0</v>
          </cell>
          <cell r="D96">
            <v>0</v>
          </cell>
        </row>
        <row r="97">
          <cell r="B97">
            <v>0</v>
          </cell>
          <cell r="C97">
            <v>0</v>
          </cell>
          <cell r="D97">
            <v>0</v>
          </cell>
        </row>
        <row r="98">
          <cell r="B98">
            <v>0</v>
          </cell>
          <cell r="C98">
            <v>0</v>
          </cell>
          <cell r="D98">
            <v>0</v>
          </cell>
        </row>
        <row r="99">
          <cell r="B99">
            <v>0</v>
          </cell>
          <cell r="C99">
            <v>0</v>
          </cell>
          <cell r="D99">
            <v>0</v>
          </cell>
        </row>
        <row r="100">
          <cell r="B100">
            <v>0</v>
          </cell>
          <cell r="C100">
            <v>0</v>
          </cell>
          <cell r="D100">
            <v>0</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fcit.usf.edu" TargetMode="External"/><Relationship Id="rId2" Type="http://schemas.openxmlformats.org/officeDocument/2006/relationships/hyperlink" Target="http://fcit.usf.edu/matrix/evaluation_tools.php" TargetMode="External"/><Relationship Id="rId3"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50" zoomScaleNormal="150" zoomScalePageLayoutView="150" workbookViewId="0">
      <selection activeCell="B1" sqref="B1:C1"/>
    </sheetView>
  </sheetViews>
  <sheetFormatPr baseColWidth="10" defaultRowHeight="15" x14ac:dyDescent="0"/>
  <cols>
    <col min="1" max="1" width="10.83203125" style="1"/>
    <col min="2" max="2" width="11" style="1" customWidth="1"/>
    <col min="3" max="3" width="10.83203125" style="1"/>
    <col min="4" max="4" width="75.83203125" style="2" customWidth="1"/>
  </cols>
  <sheetData>
    <row r="1" spans="1:8">
      <c r="A1" s="4"/>
      <c r="B1" s="49" t="s">
        <v>4</v>
      </c>
      <c r="C1" s="49"/>
      <c r="D1" s="4"/>
      <c r="E1" s="4"/>
      <c r="F1" s="4"/>
      <c r="G1" s="4"/>
      <c r="H1" s="4"/>
    </row>
    <row r="2" spans="1:8">
      <c r="A2" s="1" t="s">
        <v>0</v>
      </c>
      <c r="B2" s="1" t="s">
        <v>1</v>
      </c>
      <c r="C2" s="1" t="s">
        <v>2</v>
      </c>
      <c r="D2" s="2" t="s">
        <v>3</v>
      </c>
    </row>
    <row r="3" spans="1:8">
      <c r="A3" s="5">
        <v>1</v>
      </c>
      <c r="B3" s="6">
        <v>41550</v>
      </c>
      <c r="C3" s="6">
        <v>41562</v>
      </c>
      <c r="D3" s="7" t="s">
        <v>82</v>
      </c>
      <c r="E3" s="8"/>
      <c r="F3" s="8"/>
      <c r="G3" s="8"/>
      <c r="H3" s="8"/>
    </row>
    <row r="4" spans="1:8">
      <c r="A4" s="5"/>
      <c r="B4" s="6"/>
      <c r="C4" s="6"/>
      <c r="D4" s="7"/>
      <c r="E4" s="8"/>
      <c r="F4" s="8"/>
      <c r="G4" s="8"/>
      <c r="H4" s="8"/>
    </row>
    <row r="5" spans="1:8">
      <c r="A5" s="5"/>
      <c r="B5" s="5"/>
      <c r="C5" s="5"/>
      <c r="D5" s="7"/>
      <c r="E5" s="8"/>
      <c r="F5" s="8"/>
      <c r="G5" s="8"/>
      <c r="H5" s="8"/>
    </row>
    <row r="6" spans="1:8">
      <c r="A6" s="5"/>
      <c r="B6" s="5"/>
      <c r="C6" s="5"/>
      <c r="D6" s="7"/>
      <c r="E6" s="8"/>
      <c r="F6" s="8"/>
      <c r="G6" s="8"/>
      <c r="H6" s="8"/>
    </row>
    <row r="7" spans="1:8">
      <c r="A7" s="5"/>
      <c r="B7" s="5"/>
      <c r="C7" s="5"/>
      <c r="D7" s="7"/>
      <c r="E7" s="8"/>
      <c r="F7" s="8"/>
      <c r="G7" s="8"/>
      <c r="H7" s="8"/>
    </row>
    <row r="8" spans="1:8">
      <c r="A8" s="5"/>
      <c r="B8" s="5"/>
      <c r="C8" s="5"/>
      <c r="D8" s="7"/>
      <c r="E8" s="8"/>
      <c r="F8" s="8"/>
      <c r="G8" s="8"/>
      <c r="H8" s="8"/>
    </row>
    <row r="9" spans="1:8">
      <c r="A9" s="5"/>
      <c r="B9" s="5"/>
      <c r="C9" s="5"/>
      <c r="D9" s="7"/>
      <c r="E9" s="8"/>
      <c r="F9" s="8"/>
      <c r="G9" s="8"/>
      <c r="H9" s="8"/>
    </row>
    <row r="10" spans="1:8">
      <c r="A10" s="5"/>
      <c r="B10" s="5"/>
      <c r="C10" s="5"/>
      <c r="D10" s="7"/>
      <c r="E10" s="8"/>
      <c r="F10" s="8"/>
      <c r="G10" s="8"/>
      <c r="H10" s="8"/>
    </row>
    <row r="11" spans="1:8">
      <c r="A11" s="5"/>
      <c r="B11" s="5"/>
      <c r="C11" s="5"/>
      <c r="D11" s="7"/>
      <c r="E11" s="8"/>
      <c r="F11" s="8"/>
      <c r="G11" s="8"/>
      <c r="H11" s="8"/>
    </row>
    <row r="12" spans="1:8">
      <c r="A12" s="5"/>
      <c r="B12" s="5"/>
      <c r="C12" s="5"/>
      <c r="D12" s="7"/>
      <c r="E12" s="8"/>
      <c r="F12" s="8"/>
      <c r="G12" s="8"/>
      <c r="H12" s="8"/>
    </row>
    <row r="13" spans="1:8">
      <c r="A13" s="5"/>
      <c r="B13" s="5"/>
      <c r="C13" s="5"/>
      <c r="D13" s="7"/>
      <c r="E13" s="8"/>
      <c r="F13" s="8"/>
      <c r="G13" s="8"/>
      <c r="H13" s="8"/>
    </row>
    <row r="14" spans="1:8">
      <c r="A14" s="5"/>
      <c r="B14" s="5"/>
      <c r="C14" s="5"/>
      <c r="D14" s="7"/>
      <c r="E14" s="8"/>
      <c r="F14" s="8"/>
      <c r="G14" s="8"/>
      <c r="H14" s="8"/>
    </row>
    <row r="15" spans="1:8">
      <c r="A15" s="5"/>
      <c r="B15" s="5"/>
      <c r="C15" s="5"/>
      <c r="D15" s="7"/>
      <c r="E15" s="8"/>
      <c r="F15" s="8"/>
      <c r="G15" s="8"/>
      <c r="H15" s="8"/>
    </row>
    <row r="16" spans="1:8">
      <c r="A16" s="5"/>
      <c r="B16" s="5"/>
      <c r="C16" s="5"/>
      <c r="D16" s="7"/>
      <c r="E16" s="8"/>
      <c r="F16" s="8"/>
      <c r="G16" s="8"/>
      <c r="H16" s="8"/>
    </row>
    <row r="17" spans="1:8">
      <c r="A17" s="5"/>
      <c r="B17" s="5"/>
      <c r="C17" s="5"/>
      <c r="D17" s="7"/>
      <c r="E17" s="8"/>
      <c r="F17" s="8"/>
      <c r="G17" s="8"/>
      <c r="H17" s="8"/>
    </row>
    <row r="18" spans="1:8">
      <c r="A18" s="5"/>
      <c r="B18" s="5"/>
      <c r="C18" s="5"/>
      <c r="D18" s="7"/>
      <c r="E18" s="8"/>
      <c r="F18" s="8"/>
      <c r="G18" s="8"/>
      <c r="H18" s="8"/>
    </row>
    <row r="19" spans="1:8">
      <c r="A19" s="5"/>
      <c r="B19" s="5"/>
      <c r="C19" s="5"/>
      <c r="D19" s="7"/>
      <c r="E19" s="8"/>
      <c r="F19" s="8"/>
      <c r="G19" s="8"/>
      <c r="H19" s="8"/>
    </row>
  </sheetData>
  <mergeCells count="1">
    <mergeCell ref="B1:C1"/>
  </mergeCells>
  <hyperlinks>
    <hyperlink ref="B1" location="'Table of Contents'!A1" display="Table of Contents"/>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election activeCell="D3" sqref="D3"/>
    </sheetView>
  </sheetViews>
  <sheetFormatPr baseColWidth="10" defaultRowHeight="15" x14ac:dyDescent="0"/>
  <cols>
    <col min="1" max="1" width="3.33203125" customWidth="1"/>
    <col min="2" max="2" width="18.1640625" customWidth="1"/>
    <col min="3" max="7" width="16.1640625" customWidth="1"/>
  </cols>
  <sheetData>
    <row r="1" spans="1:7" s="4" customFormat="1">
      <c r="B1" s="32" t="s">
        <v>4</v>
      </c>
    </row>
    <row r="2" spans="1:7" s="31" customFormat="1" ht="16" thickBot="1">
      <c r="B2" s="13" t="s">
        <v>126</v>
      </c>
      <c r="C2" s="13"/>
      <c r="D2" s="50"/>
      <c r="E2" s="50"/>
      <c r="F2" s="50"/>
      <c r="G2" s="50"/>
    </row>
    <row r="3" spans="1:7" s="31" customFormat="1" ht="19" customHeight="1" thickTop="1" thickBot="1">
      <c r="C3" s="52" t="s">
        <v>127</v>
      </c>
      <c r="D3" s="51" t="s">
        <v>84</v>
      </c>
      <c r="E3" s="31" t="s">
        <v>128</v>
      </c>
    </row>
    <row r="4" spans="1:7" ht="16" thickTop="1">
      <c r="A4" s="31"/>
      <c r="B4" s="31"/>
      <c r="C4" s="52" t="s">
        <v>136</v>
      </c>
      <c r="D4" s="31" t="str">
        <f>VLOOKUP($D$3,timo_all_data_array,2,FALSE)</f>
        <v>Karrie Lewandowski</v>
      </c>
    </row>
    <row r="5" spans="1:7">
      <c r="C5" s="52" t="s">
        <v>137</v>
      </c>
      <c r="D5" s="31" t="str">
        <f>VLOOKUP($D$3,timo_all_data_array,3,FALSE)</f>
        <v>July 1, 2013</v>
      </c>
    </row>
    <row r="6" spans="1:7">
      <c r="C6" s="52" t="s">
        <v>138</v>
      </c>
      <c r="D6" s="31" t="str">
        <f>VLOOKUP($D$3,timo_all_data_array,4,FALSE)</f>
        <v>July 1, 2013</v>
      </c>
    </row>
    <row r="8" spans="1:7">
      <c r="B8" s="15"/>
      <c r="C8" s="26" t="s">
        <v>23</v>
      </c>
      <c r="D8" s="26" t="s">
        <v>26</v>
      </c>
      <c r="E8" s="26" t="s">
        <v>22</v>
      </c>
      <c r="F8" s="27" t="s">
        <v>25</v>
      </c>
      <c r="G8" s="27" t="s">
        <v>24</v>
      </c>
    </row>
    <row r="9" spans="1:7" ht="25" customHeight="1">
      <c r="B9" s="17" t="s">
        <v>16</v>
      </c>
      <c r="C9" s="63" t="str">
        <f>IF((VLOOKUP($D$3,timo_all_data_array,5,FALSE)="Entry"),"X","")</f>
        <v/>
      </c>
      <c r="D9" s="63" t="str">
        <f>IF((VLOOKUP($D$3,timo_all_data_array,5,FALSE)="Adoption"),"X","")</f>
        <v/>
      </c>
      <c r="E9" s="63" t="str">
        <f>IF((VLOOKUP($D$3,timo_all_data_array,5,FALSE)="Adaptation"),"X","")</f>
        <v/>
      </c>
      <c r="F9" s="63" t="str">
        <f>IF((VLOOKUP($D$3,timo_all_data_array,5,FALSE)="Infusion"),"X","")</f>
        <v/>
      </c>
      <c r="G9" s="63" t="str">
        <f>IF((VLOOKUP($D$3,timo_all_data_array,5,FALSE)="Transformation"),"X","")</f>
        <v>X</v>
      </c>
    </row>
    <row r="10" spans="1:7" ht="25" customHeight="1">
      <c r="B10" s="17" t="s">
        <v>17</v>
      </c>
      <c r="C10" s="63" t="str">
        <f>IF((VLOOKUP($D$3,timo_all_data_array,6,FALSE)="Entry"),"X","")</f>
        <v/>
      </c>
      <c r="D10" s="63" t="str">
        <f>IF((VLOOKUP($D$3,timo_all_data_array,6,FALSE)="Adoption"),"X","")</f>
        <v/>
      </c>
      <c r="E10" s="63" t="str">
        <f>IF((VLOOKUP($D$3,timo_all_data_array,6,FALSE)="Adaptation"),"X","")</f>
        <v>X</v>
      </c>
      <c r="F10" s="63" t="str">
        <f>IF((VLOOKUP($D$3,timo_all_data_array,6,FALSE)="Infusion"),"X","")</f>
        <v/>
      </c>
      <c r="G10" s="63" t="str">
        <f>IF((VLOOKUP($D$3,timo_all_data_array,6,FALSE)="Transformation"),"X","")</f>
        <v/>
      </c>
    </row>
    <row r="11" spans="1:7" ht="25" customHeight="1">
      <c r="B11" s="17" t="s">
        <v>18</v>
      </c>
      <c r="C11" s="63" t="str">
        <f>IF((VLOOKUP($D$3,timo_all_data_array,7,FALSE)="Entry"),"X","")</f>
        <v>X</v>
      </c>
      <c r="D11" s="63" t="str">
        <f>IF((VLOOKUP($D$3,timo_all_data_array,7,FALSE)="Adoption"),"X","")</f>
        <v/>
      </c>
      <c r="E11" s="63" t="str">
        <f>IF((VLOOKUP($D$3,timo_all_data_array,7,FALSE)="Adaptation"),"X","")</f>
        <v/>
      </c>
      <c r="F11" s="63" t="str">
        <f>IF((VLOOKUP($D$3,timo_all_data_array,7,FALSE)="Infusion"),"X","")</f>
        <v/>
      </c>
      <c r="G11" s="63" t="str">
        <f>IF((VLOOKUP($D$3,timo_all_data_array,7,FALSE)="Transformation"),"X","")</f>
        <v/>
      </c>
    </row>
    <row r="12" spans="1:7" ht="25" customHeight="1">
      <c r="B12" s="17" t="s">
        <v>19</v>
      </c>
      <c r="C12" s="63" t="str">
        <f>IF((VLOOKUP($D$3,timo_all_data_array,8,FALSE)="Entry"),"X","")</f>
        <v>X</v>
      </c>
      <c r="D12" s="63" t="str">
        <f>IF((VLOOKUP($D$3,timo_all_data_array,8,FALSE)="Adoption"),"X","")</f>
        <v/>
      </c>
      <c r="E12" s="63" t="str">
        <f>IF((VLOOKUP($D$3,timo_all_data_array,8,FALSE)="Adaptation"),"X","")</f>
        <v/>
      </c>
      <c r="F12" s="63" t="str">
        <f>IF((VLOOKUP($D$3,timo_all_data_array,8,FALSE)="Infusion"),"X","")</f>
        <v/>
      </c>
      <c r="G12" s="63" t="str">
        <f>IF((VLOOKUP($D$3,timo_all_data_array,8,FALSE)="Transformation"),"X","")</f>
        <v/>
      </c>
    </row>
    <row r="13" spans="1:7" ht="25" customHeight="1">
      <c r="B13" s="17" t="s">
        <v>31</v>
      </c>
      <c r="C13" s="63" t="str">
        <f>IF((VLOOKUP($D$3,timo_all_data_array,9,FALSE)="Entry"),"X","")</f>
        <v>X</v>
      </c>
      <c r="D13" s="63" t="str">
        <f>IF((VLOOKUP($D$3,timo_all_data_array,9,FALSE)="Adoption"),"X","")</f>
        <v/>
      </c>
      <c r="E13" s="63" t="str">
        <f>IF((VLOOKUP($D$3,timo_all_data_array,9,FALSE)="Adaptation"),"X","")</f>
        <v/>
      </c>
      <c r="F13" s="63" t="str">
        <f>IF((VLOOKUP($D$3,timo_all_data_array,9,FALSE)="Infusion"),"X","")</f>
        <v/>
      </c>
      <c r="G13" s="63" t="str">
        <f>IF((VLOOKUP($D$3,timo_all_data_array,9,FALSE)="Transformation"),"X","")</f>
        <v/>
      </c>
    </row>
    <row r="15" spans="1:7">
      <c r="B15" s="53" t="s">
        <v>139</v>
      </c>
    </row>
    <row r="16" spans="1:7">
      <c r="B16" s="54" t="str">
        <f>VLOOKUP($D$3,timo_all_data_array,10,FALSE)</f>
        <v>Instructor moved freely about the room making eye contact with all students, asked questions of numerous students; some volunteered, others were asked to respond by the instructor; continually asking if students needed help with the problems Whether they understand how the answer was determined before moving on to the next topic; always checked to see if students had the information in their notes before moving on to the next slide; actively prepared notes on the overhead for students to copy for their own notes Instructor moved freely about the room making eye contact with all students, asked questions of numerous students; some volunteered, others were asked to respond by the instructor;  continually asking if students needed help with the problems Whether they understand how the answer was determined before moving on to the next topic; always checked to see if students had the information in their notes before moving on to the next slide; actively prepared notes on the overhead for students to copy for their own notes.</v>
      </c>
      <c r="C16" s="55"/>
      <c r="D16" s="55"/>
      <c r="E16" s="55"/>
      <c r="F16" s="55"/>
      <c r="G16" s="56"/>
    </row>
    <row r="17" spans="2:7">
      <c r="B17" s="57"/>
      <c r="C17" s="58"/>
      <c r="D17" s="58"/>
      <c r="E17" s="58"/>
      <c r="F17" s="58"/>
      <c r="G17" s="59"/>
    </row>
    <row r="18" spans="2:7">
      <c r="B18" s="57"/>
      <c r="C18" s="58"/>
      <c r="D18" s="58"/>
      <c r="E18" s="58"/>
      <c r="F18" s="58"/>
      <c r="G18" s="59"/>
    </row>
    <row r="19" spans="2:7">
      <c r="B19" s="57"/>
      <c r="C19" s="58"/>
      <c r="D19" s="58"/>
      <c r="E19" s="58"/>
      <c r="F19" s="58"/>
      <c r="G19" s="59"/>
    </row>
    <row r="20" spans="2:7">
      <c r="B20" s="57"/>
      <c r="C20" s="58"/>
      <c r="D20" s="58"/>
      <c r="E20" s="58"/>
      <c r="F20" s="58"/>
      <c r="G20" s="59"/>
    </row>
    <row r="21" spans="2:7">
      <c r="B21" s="57"/>
      <c r="C21" s="58"/>
      <c r="D21" s="58"/>
      <c r="E21" s="58"/>
      <c r="F21" s="58"/>
      <c r="G21" s="59"/>
    </row>
    <row r="22" spans="2:7">
      <c r="B22" s="57"/>
      <c r="C22" s="58"/>
      <c r="D22" s="58"/>
      <c r="E22" s="58"/>
      <c r="F22" s="58"/>
      <c r="G22" s="59"/>
    </row>
    <row r="23" spans="2:7">
      <c r="B23" s="57"/>
      <c r="C23" s="58"/>
      <c r="D23" s="58"/>
      <c r="E23" s="58"/>
      <c r="F23" s="58"/>
      <c r="G23" s="59"/>
    </row>
    <row r="24" spans="2:7">
      <c r="B24" s="57"/>
      <c r="C24" s="58"/>
      <c r="D24" s="58"/>
      <c r="E24" s="58"/>
      <c r="F24" s="58"/>
      <c r="G24" s="59"/>
    </row>
    <row r="25" spans="2:7">
      <c r="B25" s="57"/>
      <c r="C25" s="58"/>
      <c r="D25" s="58"/>
      <c r="E25" s="58"/>
      <c r="F25" s="58"/>
      <c r="G25" s="59"/>
    </row>
    <row r="26" spans="2:7">
      <c r="B26" s="57"/>
      <c r="C26" s="58"/>
      <c r="D26" s="58"/>
      <c r="E26" s="58"/>
      <c r="F26" s="58"/>
      <c r="G26" s="59"/>
    </row>
    <row r="27" spans="2:7">
      <c r="B27" s="57"/>
      <c r="C27" s="58"/>
      <c r="D27" s="58"/>
      <c r="E27" s="58"/>
      <c r="F27" s="58"/>
      <c r="G27" s="59"/>
    </row>
    <row r="28" spans="2:7">
      <c r="B28" s="57"/>
      <c r="C28" s="58"/>
      <c r="D28" s="58"/>
      <c r="E28" s="58"/>
      <c r="F28" s="58"/>
      <c r="G28" s="59"/>
    </row>
    <row r="29" spans="2:7">
      <c r="B29" s="57"/>
      <c r="C29" s="58"/>
      <c r="D29" s="58"/>
      <c r="E29" s="58"/>
      <c r="F29" s="58"/>
      <c r="G29" s="59"/>
    </row>
    <row r="30" spans="2:7">
      <c r="B30" s="57"/>
      <c r="C30" s="58"/>
      <c r="D30" s="58"/>
      <c r="E30" s="58"/>
      <c r="F30" s="58"/>
      <c r="G30" s="59"/>
    </row>
    <row r="31" spans="2:7">
      <c r="B31" s="57"/>
      <c r="C31" s="58"/>
      <c r="D31" s="58"/>
      <c r="E31" s="58"/>
      <c r="F31" s="58"/>
      <c r="G31" s="59"/>
    </row>
    <row r="32" spans="2:7">
      <c r="B32" s="57"/>
      <c r="C32" s="58"/>
      <c r="D32" s="58"/>
      <c r="E32" s="58"/>
      <c r="F32" s="58"/>
      <c r="G32" s="59"/>
    </row>
    <row r="33" spans="2:7">
      <c r="B33" s="57"/>
      <c r="C33" s="58"/>
      <c r="D33" s="58"/>
      <c r="E33" s="58"/>
      <c r="F33" s="58"/>
      <c r="G33" s="59"/>
    </row>
    <row r="34" spans="2:7">
      <c r="B34" s="60"/>
      <c r="C34" s="61"/>
      <c r="D34" s="61"/>
      <c r="E34" s="61"/>
      <c r="F34" s="61"/>
      <c r="G34" s="62"/>
    </row>
  </sheetData>
  <mergeCells count="1">
    <mergeCell ref="B16:G34"/>
  </mergeCells>
  <conditionalFormatting sqref="C9:G13">
    <cfRule type="containsText" dxfId="2" priority="1" operator="containsText" text="X">
      <formula>NOT(ISERROR(SEARCH("X",C9)))</formula>
    </cfRule>
  </conditionalFormatting>
  <dataValidations count="1">
    <dataValidation type="list" allowBlank="1" showInputMessage="1" showErrorMessage="1" sqref="D3">
      <formula1>b_teacher_name</formula1>
    </dataValidation>
  </dataValidations>
  <hyperlinks>
    <hyperlink ref="B1" location="'Table of Contents'!A1" display="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34998626667073579"/>
  </sheetPr>
  <dimension ref="A1:F9"/>
  <sheetViews>
    <sheetView zoomScale="200" zoomScaleNormal="200" zoomScalePageLayoutView="200" workbookViewId="0">
      <selection activeCell="A2" sqref="A2:F7"/>
    </sheetView>
  </sheetViews>
  <sheetFormatPr baseColWidth="10" defaultRowHeight="15" x14ac:dyDescent="0"/>
  <cols>
    <col min="1" max="1" width="13.1640625" customWidth="1"/>
  </cols>
  <sheetData>
    <row r="1" spans="1:6">
      <c r="A1" s="13" t="s">
        <v>30</v>
      </c>
      <c r="B1" s="14"/>
      <c r="C1" s="14"/>
      <c r="D1" s="14"/>
      <c r="E1" s="14"/>
      <c r="F1" s="14"/>
    </row>
    <row r="2" spans="1:6">
      <c r="A2" s="15"/>
      <c r="B2" s="20" t="s">
        <v>23</v>
      </c>
      <c r="C2" s="20" t="s">
        <v>26</v>
      </c>
      <c r="D2" s="20" t="s">
        <v>22</v>
      </c>
      <c r="E2" s="21" t="s">
        <v>25</v>
      </c>
      <c r="F2" s="21" t="s">
        <v>24</v>
      </c>
    </row>
    <row r="3" spans="1:6">
      <c r="A3" s="17" t="s">
        <v>16</v>
      </c>
      <c r="B3" s="19">
        <f>COUNTIF(f_active,"Entry")</f>
        <v>18</v>
      </c>
      <c r="C3" s="19">
        <f>COUNTIF(f_active,"Adoption")</f>
        <v>10</v>
      </c>
      <c r="D3" s="19">
        <f>COUNTIF(f_active,"Adaptation")</f>
        <v>4</v>
      </c>
      <c r="E3" s="19">
        <f>COUNTIF(f_active,"Infusion")</f>
        <v>2</v>
      </c>
      <c r="F3" s="19">
        <f>COUNTIF(f_active,"Transformation")</f>
        <v>7</v>
      </c>
    </row>
    <row r="4" spans="1:6">
      <c r="A4" s="17" t="s">
        <v>17</v>
      </c>
      <c r="B4" s="19">
        <f>COUNTIF(g_collaborative,"Entry")</f>
        <v>22</v>
      </c>
      <c r="C4" s="19">
        <f>COUNTIF(g_collaborative,"Adoption")</f>
        <v>7</v>
      </c>
      <c r="D4" s="19">
        <f>COUNTIF(g_collaborative,"Adaptation")</f>
        <v>7</v>
      </c>
      <c r="E4" s="19">
        <f>COUNTIF(g_collaborative,"Infusion")</f>
        <v>2</v>
      </c>
      <c r="F4" s="19">
        <f>COUNTIF(g_collaborative,"Transformation")</f>
        <v>1</v>
      </c>
    </row>
    <row r="5" spans="1:6">
      <c r="A5" s="17" t="s">
        <v>18</v>
      </c>
      <c r="B5" s="19">
        <f>COUNTIF(h_constructive,"Entry")</f>
        <v>20</v>
      </c>
      <c r="C5" s="19">
        <f>COUNTIF(h_constructive,"Adoption")</f>
        <v>7</v>
      </c>
      <c r="D5" s="19">
        <f>COUNTIF(h_constructive,"Adaptation")</f>
        <v>10</v>
      </c>
      <c r="E5" s="19">
        <f>COUNTIF(h_constructive,"Infusion")</f>
        <v>2</v>
      </c>
      <c r="F5" s="19">
        <f>COUNTIF(h_constructive,"Transformation")</f>
        <v>1</v>
      </c>
    </row>
    <row r="6" spans="1:6">
      <c r="A6" s="17" t="s">
        <v>19</v>
      </c>
      <c r="B6" s="19">
        <f>COUNTIF(i_authentic,"Entry")</f>
        <v>15</v>
      </c>
      <c r="C6" s="19">
        <f>COUNTIF(i_authentic,"Adoption")</f>
        <v>11</v>
      </c>
      <c r="D6" s="19">
        <f>COUNTIF(i_authentic,"Adaptation")</f>
        <v>4</v>
      </c>
      <c r="E6" s="19">
        <f>COUNTIF(i_authentic,"Infusion")</f>
        <v>1</v>
      </c>
      <c r="F6" s="19">
        <f>COUNTIF(i_authentic,"Transformation")</f>
        <v>4</v>
      </c>
    </row>
    <row r="7" spans="1:6">
      <c r="A7" s="17" t="s">
        <v>31</v>
      </c>
      <c r="B7" s="19">
        <f>COUNTIF(j_goal_directed,"Entry")</f>
        <v>25</v>
      </c>
      <c r="C7" s="19">
        <f>COUNTIF(j_goal_directed,"Adoption")</f>
        <v>5</v>
      </c>
      <c r="D7" s="19">
        <f>COUNTIF(j_goal_directed,"Adaptation")</f>
        <v>3</v>
      </c>
      <c r="E7" s="19">
        <f>COUNTIF(j_goal_directed,"Infusion")</f>
        <v>1</v>
      </c>
      <c r="F7" s="19">
        <f>COUNTIF(j_goal_directed,"Transformation")</f>
        <v>4</v>
      </c>
    </row>
    <row r="9" spans="1:6">
      <c r="A9" s="48" t="s">
        <v>81</v>
      </c>
      <c r="B9" s="48"/>
      <c r="C9" s="48"/>
      <c r="D9" s="48"/>
      <c r="E9" s="48"/>
      <c r="F9" s="48"/>
    </row>
  </sheetData>
  <mergeCells count="1">
    <mergeCell ref="A9:F9"/>
  </mergeCells>
  <conditionalFormatting sqref="F5">
    <cfRule type="expression" dxfId="396" priority="46">
      <formula>#REF!&gt;0.749</formula>
    </cfRule>
    <cfRule type="expression" dxfId="395" priority="47">
      <formula>#REF!&gt;0.499</formula>
    </cfRule>
    <cfRule type="expression" dxfId="394" priority="48">
      <formula>#REF!&gt;0.249</formula>
    </cfRule>
  </conditionalFormatting>
  <conditionalFormatting sqref="B3">
    <cfRule type="expression" dxfId="393" priority="100">
      <formula>#REF!&gt;0.749</formula>
    </cfRule>
    <cfRule type="expression" dxfId="392" priority="101">
      <formula>#REF!&gt;0.499</formula>
    </cfRule>
    <cfRule type="expression" dxfId="391" priority="102">
      <formula>#REF!&gt;0.249</formula>
    </cfRule>
  </conditionalFormatting>
  <conditionalFormatting sqref="C4">
    <cfRule type="expression" dxfId="390" priority="76">
      <formula>#REF!&gt;0.749</formula>
    </cfRule>
    <cfRule type="expression" dxfId="389" priority="77">
      <formula>#REF!&gt;0.499</formula>
    </cfRule>
    <cfRule type="expression" dxfId="388" priority="78">
      <formula>#REF!&gt;0.249</formula>
    </cfRule>
  </conditionalFormatting>
  <conditionalFormatting sqref="F3">
    <cfRule type="expression" dxfId="387" priority="88">
      <formula>#REF!&gt;0.749</formula>
    </cfRule>
    <cfRule type="expression" dxfId="386" priority="89">
      <formula>#REF!&gt;0.499</formula>
    </cfRule>
    <cfRule type="expression" dxfId="385" priority="90">
      <formula>#REF!&gt;0.249</formula>
    </cfRule>
  </conditionalFormatting>
  <conditionalFormatting sqref="B6">
    <cfRule type="expression" dxfId="384" priority="37">
      <formula>#REF!&gt;0.749</formula>
    </cfRule>
    <cfRule type="expression" dxfId="383" priority="38">
      <formula>#REF!&gt;0.499</formula>
    </cfRule>
    <cfRule type="expression" dxfId="382" priority="39">
      <formula>#REF!&gt;0.249</formula>
    </cfRule>
  </conditionalFormatting>
  <conditionalFormatting sqref="D5">
    <cfRule type="expression" dxfId="381" priority="52">
      <formula>#REF!&gt;0.749</formula>
    </cfRule>
    <cfRule type="expression" dxfId="380" priority="53">
      <formula>#REF!&gt;0.499</formula>
    </cfRule>
    <cfRule type="expression" dxfId="379" priority="54">
      <formula>#REF!&gt;0.249</formula>
    </cfRule>
  </conditionalFormatting>
  <conditionalFormatting sqref="F4">
    <cfRule type="expression" dxfId="378" priority="67">
      <formula>#REF!&gt;0.749</formula>
    </cfRule>
    <cfRule type="expression" dxfId="377" priority="68">
      <formula>#REF!&gt;0.499</formula>
    </cfRule>
    <cfRule type="expression" dxfId="376" priority="69">
      <formula>#REF!&gt;0.249</formula>
    </cfRule>
  </conditionalFormatting>
  <conditionalFormatting sqref="C3">
    <cfRule type="expression" dxfId="375" priority="97">
      <formula>#REF!&gt;0.749</formula>
    </cfRule>
    <cfRule type="expression" dxfId="374" priority="98">
      <formula>#REF!&gt;0.499</formula>
    </cfRule>
    <cfRule type="expression" dxfId="373" priority="99">
      <formula>#REF!&gt;0.249</formula>
    </cfRule>
  </conditionalFormatting>
  <conditionalFormatting sqref="D3">
    <cfRule type="expression" dxfId="372" priority="94">
      <formula>#REF!&gt;0.749</formula>
    </cfRule>
    <cfRule type="expression" dxfId="371" priority="95">
      <formula>#REF!&gt;0.499</formula>
    </cfRule>
    <cfRule type="expression" dxfId="370" priority="96">
      <formula>#REF!&gt;0.249</formula>
    </cfRule>
  </conditionalFormatting>
  <conditionalFormatting sqref="E3">
    <cfRule type="expression" dxfId="369" priority="91">
      <formula>#REF!&gt;0.749</formula>
    </cfRule>
    <cfRule type="expression" dxfId="368" priority="92">
      <formula>#REF!&gt;0.499</formula>
    </cfRule>
    <cfRule type="expression" dxfId="367" priority="93">
      <formula>#REF!&gt;0.249</formula>
    </cfRule>
  </conditionalFormatting>
  <conditionalFormatting sqref="B4">
    <cfRule type="expression" dxfId="366" priority="79">
      <formula>#REF!&gt;0.749</formula>
    </cfRule>
    <cfRule type="expression" dxfId="365" priority="80">
      <formula>#REF!&gt;0.499</formula>
    </cfRule>
    <cfRule type="expression" dxfId="364" priority="81">
      <formula>#REF!&gt;0.249</formula>
    </cfRule>
  </conditionalFormatting>
  <conditionalFormatting sqref="D4">
    <cfRule type="expression" dxfId="363" priority="73">
      <formula>#REF!&gt;0.749</formula>
    </cfRule>
    <cfRule type="expression" dxfId="362" priority="74">
      <formula>#REF!&gt;0.499</formula>
    </cfRule>
    <cfRule type="expression" dxfId="361" priority="75">
      <formula>#REF!&gt;0.249</formula>
    </cfRule>
  </conditionalFormatting>
  <conditionalFormatting sqref="E4">
    <cfRule type="expression" dxfId="360" priority="70">
      <formula>#REF!&gt;0.749</formula>
    </cfRule>
    <cfRule type="expression" dxfId="359" priority="71">
      <formula>#REF!&gt;0.499</formula>
    </cfRule>
    <cfRule type="expression" dxfId="358" priority="72">
      <formula>#REF!&gt;0.249</formula>
    </cfRule>
  </conditionalFormatting>
  <conditionalFormatting sqref="B5">
    <cfRule type="expression" dxfId="357" priority="58">
      <formula>#REF!&gt;0.749</formula>
    </cfRule>
    <cfRule type="expression" dxfId="356" priority="59">
      <formula>#REF!&gt;0.499</formula>
    </cfRule>
    <cfRule type="expression" dxfId="355" priority="60">
      <formula>#REF!&gt;0.249</formula>
    </cfRule>
  </conditionalFormatting>
  <conditionalFormatting sqref="C5">
    <cfRule type="expression" dxfId="354" priority="55">
      <formula>#REF!&gt;0.749</formula>
    </cfRule>
    <cfRule type="expression" dxfId="353" priority="56">
      <formula>#REF!&gt;0.499</formula>
    </cfRule>
    <cfRule type="expression" dxfId="352" priority="57">
      <formula>#REF!&gt;0.249</formula>
    </cfRule>
  </conditionalFormatting>
  <conditionalFormatting sqref="E5">
    <cfRule type="expression" dxfId="351" priority="49">
      <formula>#REF!&gt;0.749</formula>
    </cfRule>
    <cfRule type="expression" dxfId="350" priority="50">
      <formula>#REF!&gt;0.499</formula>
    </cfRule>
    <cfRule type="expression" dxfId="349" priority="51">
      <formula>#REF!&gt;0.249</formula>
    </cfRule>
  </conditionalFormatting>
  <conditionalFormatting sqref="C6">
    <cfRule type="expression" dxfId="348" priority="34">
      <formula>#REF!&gt;0.749</formula>
    </cfRule>
    <cfRule type="expression" dxfId="347" priority="35">
      <formula>#REF!&gt;0.499</formula>
    </cfRule>
    <cfRule type="expression" dxfId="346" priority="36">
      <formula>#REF!&gt;0.249</formula>
    </cfRule>
  </conditionalFormatting>
  <conditionalFormatting sqref="D6">
    <cfRule type="expression" dxfId="345" priority="31">
      <formula>#REF!&gt;0.749</formula>
    </cfRule>
    <cfRule type="expression" dxfId="344" priority="32">
      <formula>#REF!&gt;0.499</formula>
    </cfRule>
    <cfRule type="expression" dxfId="343" priority="33">
      <formula>#REF!&gt;0.249</formula>
    </cfRule>
  </conditionalFormatting>
  <conditionalFormatting sqref="E6">
    <cfRule type="expression" dxfId="342" priority="28">
      <formula>#REF!&gt;0.749</formula>
    </cfRule>
    <cfRule type="expression" dxfId="341" priority="29">
      <formula>#REF!&gt;0.499</formula>
    </cfRule>
    <cfRule type="expression" dxfId="340" priority="30">
      <formula>#REF!&gt;0.249</formula>
    </cfRule>
  </conditionalFormatting>
  <conditionalFormatting sqref="F6">
    <cfRule type="expression" dxfId="339" priority="25">
      <formula>#REF!&gt;0.749</formula>
    </cfRule>
    <cfRule type="expression" dxfId="338" priority="26">
      <formula>#REF!&gt;0.499</formula>
    </cfRule>
    <cfRule type="expression" dxfId="337" priority="27">
      <formula>#REF!&gt;0.249</formula>
    </cfRule>
  </conditionalFormatting>
  <conditionalFormatting sqref="B7">
    <cfRule type="expression" dxfId="336" priority="16">
      <formula>#REF!&gt;0.749</formula>
    </cfRule>
    <cfRule type="expression" dxfId="335" priority="17">
      <formula>#REF!&gt;0.499</formula>
    </cfRule>
    <cfRule type="expression" dxfId="334" priority="18">
      <formula>#REF!&gt;0.249</formula>
    </cfRule>
  </conditionalFormatting>
  <conditionalFormatting sqref="C7">
    <cfRule type="expression" dxfId="333" priority="13">
      <formula>#REF!&gt;0.749</formula>
    </cfRule>
    <cfRule type="expression" dxfId="332" priority="14">
      <formula>#REF!&gt;0.499</formula>
    </cfRule>
    <cfRule type="expression" dxfId="331" priority="15">
      <formula>#REF!&gt;0.249</formula>
    </cfRule>
  </conditionalFormatting>
  <conditionalFormatting sqref="D7">
    <cfRule type="expression" dxfId="330" priority="10">
      <formula>#REF!&gt;0.749</formula>
    </cfRule>
    <cfRule type="expression" dxfId="329" priority="11">
      <formula>#REF!&gt;0.499</formula>
    </cfRule>
    <cfRule type="expression" dxfId="328" priority="12">
      <formula>#REF!&gt;0.249</formula>
    </cfRule>
  </conditionalFormatting>
  <conditionalFormatting sqref="E7">
    <cfRule type="expression" dxfId="327" priority="7">
      <formula>#REF!&gt;0.749</formula>
    </cfRule>
    <cfRule type="expression" dxfId="326" priority="8">
      <formula>#REF!&gt;0.499</formula>
    </cfRule>
    <cfRule type="expression" dxfId="325" priority="9">
      <formula>#REF!&gt;0.249</formula>
    </cfRule>
  </conditionalFormatting>
  <conditionalFormatting sqref="F7">
    <cfRule type="expression" dxfId="324" priority="4">
      <formula>#REF!&gt;0.749</formula>
    </cfRule>
    <cfRule type="expression" dxfId="323" priority="5">
      <formula>#REF!&gt;0.499</formula>
    </cfRule>
    <cfRule type="expression" dxfId="322" priority="6">
      <formula>#REF!&gt;0.249</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35" workbookViewId="0">
      <selection activeCell="F45" sqref="F45"/>
    </sheetView>
  </sheetViews>
  <sheetFormatPr baseColWidth="10" defaultRowHeight="15" x14ac:dyDescent="0"/>
  <cols>
    <col min="1" max="1" width="18.33203125" customWidth="1"/>
    <col min="2" max="2" width="15.6640625" bestFit="1" customWidth="1"/>
    <col min="3" max="3" width="18.33203125" bestFit="1" customWidth="1"/>
    <col min="4" max="4" width="26.5" style="38" customWidth="1"/>
    <col min="5" max="5" width="10.83203125" style="38"/>
    <col min="13" max="13" width="27" customWidth="1"/>
  </cols>
  <sheetData>
    <row r="1" spans="1:13">
      <c r="A1" t="s">
        <v>11</v>
      </c>
      <c r="B1" t="s">
        <v>12</v>
      </c>
      <c r="C1" t="s">
        <v>13</v>
      </c>
      <c r="D1" s="38" t="s">
        <v>14</v>
      </c>
      <c r="E1" s="38" t="s">
        <v>15</v>
      </c>
      <c r="F1" t="s">
        <v>16</v>
      </c>
      <c r="G1" t="s">
        <v>17</v>
      </c>
      <c r="H1" t="s">
        <v>18</v>
      </c>
      <c r="I1" t="s">
        <v>19</v>
      </c>
      <c r="J1" t="s">
        <v>20</v>
      </c>
      <c r="K1" t="s">
        <v>21</v>
      </c>
    </row>
    <row r="2" spans="1:13">
      <c r="A2" t="s">
        <v>125</v>
      </c>
      <c r="B2" t="s">
        <v>84</v>
      </c>
      <c r="C2" t="s">
        <v>114</v>
      </c>
      <c r="D2" s="38" t="s">
        <v>49</v>
      </c>
      <c r="E2" s="38" t="s">
        <v>49</v>
      </c>
      <c r="F2" s="31" t="s">
        <v>24</v>
      </c>
      <c r="G2" t="s">
        <v>22</v>
      </c>
      <c r="H2" t="s">
        <v>23</v>
      </c>
      <c r="I2" t="s">
        <v>23</v>
      </c>
      <c r="J2" t="s">
        <v>23</v>
      </c>
      <c r="K2" s="31" t="s">
        <v>124</v>
      </c>
    </row>
    <row r="3" spans="1:13">
      <c r="A3" s="31" t="s">
        <v>125</v>
      </c>
      <c r="B3" t="s">
        <v>85</v>
      </c>
      <c r="C3" t="s">
        <v>115</v>
      </c>
      <c r="D3" s="38" t="s">
        <v>50</v>
      </c>
      <c r="E3" s="38" t="s">
        <v>50</v>
      </c>
      <c r="F3" t="s">
        <v>23</v>
      </c>
      <c r="G3" t="s">
        <v>23</v>
      </c>
      <c r="H3" t="s">
        <v>23</v>
      </c>
      <c r="I3" t="s">
        <v>23</v>
      </c>
      <c r="J3" t="s">
        <v>23</v>
      </c>
      <c r="K3" t="s">
        <v>27</v>
      </c>
    </row>
    <row r="4" spans="1:13">
      <c r="A4" s="31" t="s">
        <v>125</v>
      </c>
      <c r="B4" t="s">
        <v>86</v>
      </c>
      <c r="C4" t="s">
        <v>116</v>
      </c>
      <c r="D4" s="38" t="s">
        <v>50</v>
      </c>
      <c r="E4" s="38" t="s">
        <v>50</v>
      </c>
      <c r="F4" t="s">
        <v>23</v>
      </c>
      <c r="G4" t="s">
        <v>22</v>
      </c>
      <c r="H4" t="s">
        <v>23</v>
      </c>
      <c r="I4" t="s">
        <v>23</v>
      </c>
      <c r="J4" t="s">
        <v>23</v>
      </c>
      <c r="K4" t="s">
        <v>27</v>
      </c>
    </row>
    <row r="5" spans="1:13">
      <c r="A5" s="31" t="s">
        <v>125</v>
      </c>
      <c r="B5" t="s">
        <v>87</v>
      </c>
      <c r="C5" t="s">
        <v>117</v>
      </c>
      <c r="D5" s="38" t="s">
        <v>51</v>
      </c>
      <c r="E5" s="38" t="s">
        <v>51</v>
      </c>
      <c r="F5" t="s">
        <v>28</v>
      </c>
      <c r="G5" t="s">
        <v>28</v>
      </c>
      <c r="H5" t="s">
        <v>28</v>
      </c>
      <c r="I5" t="s">
        <v>28</v>
      </c>
      <c r="J5" t="s">
        <v>28</v>
      </c>
      <c r="K5" t="s">
        <v>27</v>
      </c>
    </row>
    <row r="6" spans="1:13">
      <c r="A6" s="31" t="s">
        <v>125</v>
      </c>
      <c r="B6" t="s">
        <v>88</v>
      </c>
      <c r="C6" t="s">
        <v>118</v>
      </c>
      <c r="D6" s="38" t="s">
        <v>52</v>
      </c>
      <c r="E6" s="38" t="s">
        <v>52</v>
      </c>
      <c r="F6" t="s">
        <v>23</v>
      </c>
      <c r="G6" t="s">
        <v>23</v>
      </c>
      <c r="H6" t="s">
        <v>23</v>
      </c>
      <c r="I6" t="s">
        <v>23</v>
      </c>
      <c r="J6" t="s">
        <v>23</v>
      </c>
      <c r="K6" t="s">
        <v>27</v>
      </c>
    </row>
    <row r="7" spans="1:13">
      <c r="A7" s="31" t="s">
        <v>125</v>
      </c>
      <c r="B7" t="s">
        <v>89</v>
      </c>
      <c r="C7" t="s">
        <v>119</v>
      </c>
      <c r="D7" s="38" t="s">
        <v>53</v>
      </c>
      <c r="E7" s="38" t="s">
        <v>53</v>
      </c>
      <c r="F7" t="s">
        <v>24</v>
      </c>
      <c r="G7" t="s">
        <v>23</v>
      </c>
      <c r="H7" t="s">
        <v>22</v>
      </c>
      <c r="I7" t="s">
        <v>23</v>
      </c>
      <c r="J7" t="s">
        <v>23</v>
      </c>
      <c r="K7" t="s">
        <v>27</v>
      </c>
      <c r="M7" s="39"/>
    </row>
    <row r="8" spans="1:13">
      <c r="A8" s="31" t="s">
        <v>125</v>
      </c>
      <c r="B8" t="s">
        <v>90</v>
      </c>
      <c r="C8" t="s">
        <v>120</v>
      </c>
      <c r="D8" s="38" t="s">
        <v>54</v>
      </c>
      <c r="E8" s="38" t="s">
        <v>54</v>
      </c>
      <c r="F8" t="s">
        <v>23</v>
      </c>
      <c r="G8" t="s">
        <v>23</v>
      </c>
      <c r="H8" t="s">
        <v>23</v>
      </c>
      <c r="I8" t="s">
        <v>28</v>
      </c>
      <c r="J8" t="s">
        <v>23</v>
      </c>
      <c r="K8" t="s">
        <v>27</v>
      </c>
    </row>
    <row r="9" spans="1:13">
      <c r="A9" s="31" t="s">
        <v>125</v>
      </c>
      <c r="B9" t="s">
        <v>91</v>
      </c>
      <c r="C9" t="s">
        <v>121</v>
      </c>
      <c r="D9" s="38" t="s">
        <v>52</v>
      </c>
      <c r="E9" s="38" t="s">
        <v>52</v>
      </c>
      <c r="F9" t="s">
        <v>26</v>
      </c>
      <c r="G9" t="s">
        <v>26</v>
      </c>
      <c r="H9" t="s">
        <v>26</v>
      </c>
      <c r="I9" t="s">
        <v>26</v>
      </c>
      <c r="J9" t="s">
        <v>23</v>
      </c>
      <c r="K9" t="s">
        <v>27</v>
      </c>
    </row>
    <row r="10" spans="1:13">
      <c r="A10" s="31" t="s">
        <v>125</v>
      </c>
      <c r="B10" t="s">
        <v>92</v>
      </c>
      <c r="C10" t="s">
        <v>122</v>
      </c>
      <c r="D10" s="38" t="s">
        <v>55</v>
      </c>
      <c r="E10" s="38" t="s">
        <v>56</v>
      </c>
      <c r="F10" t="s">
        <v>24</v>
      </c>
      <c r="G10" t="s">
        <v>23</v>
      </c>
      <c r="H10" t="s">
        <v>23</v>
      </c>
      <c r="I10" t="s">
        <v>24</v>
      </c>
      <c r="J10" t="s">
        <v>23</v>
      </c>
      <c r="K10" t="s">
        <v>27</v>
      </c>
    </row>
    <row r="11" spans="1:13">
      <c r="A11" s="31" t="s">
        <v>125</v>
      </c>
      <c r="B11" t="s">
        <v>93</v>
      </c>
      <c r="C11" t="s">
        <v>123</v>
      </c>
      <c r="D11" s="38" t="s">
        <v>56</v>
      </c>
      <c r="E11" s="38" t="s">
        <v>56</v>
      </c>
      <c r="F11" t="s">
        <v>28</v>
      </c>
      <c r="G11" t="s">
        <v>28</v>
      </c>
      <c r="H11" t="s">
        <v>28</v>
      </c>
      <c r="I11" t="s">
        <v>28</v>
      </c>
      <c r="J11" t="s">
        <v>28</v>
      </c>
      <c r="K11" t="s">
        <v>27</v>
      </c>
    </row>
    <row r="12" spans="1:13">
      <c r="A12" s="31" t="s">
        <v>125</v>
      </c>
      <c r="B12" t="s">
        <v>94</v>
      </c>
      <c r="C12" t="s">
        <v>114</v>
      </c>
      <c r="D12" s="38" t="s">
        <v>56</v>
      </c>
      <c r="E12" s="38" t="s">
        <v>56</v>
      </c>
      <c r="F12" t="s">
        <v>28</v>
      </c>
      <c r="G12" t="s">
        <v>28</v>
      </c>
      <c r="H12" t="s">
        <v>28</v>
      </c>
      <c r="I12" t="s">
        <v>28</v>
      </c>
      <c r="J12" t="s">
        <v>28</v>
      </c>
      <c r="K12" t="s">
        <v>27</v>
      </c>
    </row>
    <row r="13" spans="1:13">
      <c r="A13" s="31" t="s">
        <v>125</v>
      </c>
      <c r="B13" t="s">
        <v>95</v>
      </c>
      <c r="C13" t="s">
        <v>115</v>
      </c>
      <c r="D13" s="38" t="s">
        <v>56</v>
      </c>
      <c r="E13" s="38" t="s">
        <v>56</v>
      </c>
      <c r="F13" t="s">
        <v>23</v>
      </c>
      <c r="G13" t="s">
        <v>23</v>
      </c>
      <c r="H13" t="s">
        <v>23</v>
      </c>
      <c r="I13" t="s">
        <v>28</v>
      </c>
      <c r="J13" t="s">
        <v>23</v>
      </c>
      <c r="K13" t="s">
        <v>27</v>
      </c>
    </row>
    <row r="14" spans="1:13">
      <c r="A14" s="31" t="s">
        <v>125</v>
      </c>
      <c r="B14" t="s">
        <v>96</v>
      </c>
      <c r="C14" t="s">
        <v>116</v>
      </c>
      <c r="D14" s="38" t="s">
        <v>56</v>
      </c>
      <c r="E14" s="38" t="s">
        <v>56</v>
      </c>
      <c r="F14" t="s">
        <v>26</v>
      </c>
      <c r="G14" t="s">
        <v>26</v>
      </c>
      <c r="H14" t="s">
        <v>26</v>
      </c>
      <c r="I14" t="s">
        <v>26</v>
      </c>
      <c r="J14" t="s">
        <v>26</v>
      </c>
      <c r="K14" t="s">
        <v>27</v>
      </c>
    </row>
    <row r="15" spans="1:13">
      <c r="A15" s="31" t="s">
        <v>125</v>
      </c>
      <c r="B15" t="s">
        <v>97</v>
      </c>
      <c r="C15" t="s">
        <v>117</v>
      </c>
      <c r="D15" s="38" t="s">
        <v>57</v>
      </c>
      <c r="E15" s="38" t="s">
        <v>57</v>
      </c>
      <c r="F15" t="s">
        <v>25</v>
      </c>
      <c r="G15" t="s">
        <v>22</v>
      </c>
      <c r="H15" t="s">
        <v>22</v>
      </c>
      <c r="I15" t="s">
        <v>22</v>
      </c>
      <c r="J15" t="s">
        <v>25</v>
      </c>
      <c r="K15" t="s">
        <v>27</v>
      </c>
    </row>
    <row r="16" spans="1:13">
      <c r="A16" s="31" t="s">
        <v>125</v>
      </c>
      <c r="B16" t="s">
        <v>98</v>
      </c>
      <c r="C16" t="s">
        <v>118</v>
      </c>
      <c r="D16" s="38" t="s">
        <v>56</v>
      </c>
      <c r="E16" s="38" t="s">
        <v>56</v>
      </c>
      <c r="F16" t="s">
        <v>23</v>
      </c>
      <c r="G16" t="s">
        <v>23</v>
      </c>
      <c r="H16" t="s">
        <v>23</v>
      </c>
      <c r="I16" t="s">
        <v>23</v>
      </c>
      <c r="J16" t="s">
        <v>23</v>
      </c>
      <c r="K16" t="s">
        <v>27</v>
      </c>
    </row>
    <row r="17" spans="1:11">
      <c r="A17" s="31" t="s">
        <v>125</v>
      </c>
      <c r="B17" t="s">
        <v>99</v>
      </c>
      <c r="C17" t="s">
        <v>119</v>
      </c>
      <c r="D17" s="38" t="s">
        <v>58</v>
      </c>
      <c r="E17" s="38" t="s">
        <v>58</v>
      </c>
      <c r="F17" t="s">
        <v>22</v>
      </c>
      <c r="G17" t="s">
        <v>22</v>
      </c>
      <c r="H17" t="s">
        <v>25</v>
      </c>
      <c r="I17" t="s">
        <v>24</v>
      </c>
      <c r="J17" t="s">
        <v>23</v>
      </c>
      <c r="K17" t="s">
        <v>27</v>
      </c>
    </row>
    <row r="18" spans="1:11">
      <c r="A18" s="31" t="s">
        <v>125</v>
      </c>
      <c r="B18" t="s">
        <v>100</v>
      </c>
      <c r="C18" t="s">
        <v>120</v>
      </c>
      <c r="D18" s="38" t="s">
        <v>29</v>
      </c>
      <c r="E18" s="38" t="s">
        <v>29</v>
      </c>
      <c r="F18" t="s">
        <v>28</v>
      </c>
      <c r="G18" t="s">
        <v>28</v>
      </c>
      <c r="H18" t="s">
        <v>28</v>
      </c>
      <c r="I18" t="s">
        <v>28</v>
      </c>
      <c r="J18" t="s">
        <v>28</v>
      </c>
      <c r="K18" t="s">
        <v>27</v>
      </c>
    </row>
    <row r="19" spans="1:11">
      <c r="A19" s="31" t="s">
        <v>125</v>
      </c>
      <c r="B19" t="s">
        <v>101</v>
      </c>
      <c r="C19" t="s">
        <v>121</v>
      </c>
      <c r="D19" s="38" t="s">
        <v>59</v>
      </c>
      <c r="E19" s="38" t="s">
        <v>59</v>
      </c>
      <c r="F19" t="s">
        <v>26</v>
      </c>
      <c r="G19" t="s">
        <v>26</v>
      </c>
      <c r="H19" t="s">
        <v>22</v>
      </c>
      <c r="I19" t="s">
        <v>26</v>
      </c>
      <c r="J19" t="s">
        <v>24</v>
      </c>
      <c r="K19" t="s">
        <v>27</v>
      </c>
    </row>
    <row r="20" spans="1:11">
      <c r="A20" s="31" t="s">
        <v>125</v>
      </c>
      <c r="B20" t="s">
        <v>102</v>
      </c>
      <c r="C20" t="s">
        <v>122</v>
      </c>
      <c r="D20" s="38" t="s">
        <v>51</v>
      </c>
      <c r="E20" s="38" t="s">
        <v>51</v>
      </c>
      <c r="F20" t="s">
        <v>24</v>
      </c>
      <c r="G20" t="s">
        <v>23</v>
      </c>
      <c r="H20" t="s">
        <v>22</v>
      </c>
      <c r="I20" t="s">
        <v>22</v>
      </c>
      <c r="J20" t="s">
        <v>23</v>
      </c>
      <c r="K20" t="s">
        <v>27</v>
      </c>
    </row>
    <row r="21" spans="1:11">
      <c r="A21" s="31" t="s">
        <v>125</v>
      </c>
      <c r="B21" t="s">
        <v>103</v>
      </c>
      <c r="C21" t="s">
        <v>123</v>
      </c>
      <c r="D21" s="38" t="s">
        <v>56</v>
      </c>
      <c r="E21" s="38" t="s">
        <v>56</v>
      </c>
      <c r="F21" t="s">
        <v>23</v>
      </c>
      <c r="G21" t="s">
        <v>23</v>
      </c>
      <c r="H21" t="s">
        <v>23</v>
      </c>
      <c r="I21" t="s">
        <v>23</v>
      </c>
      <c r="J21" t="s">
        <v>23</v>
      </c>
      <c r="K21" t="s">
        <v>27</v>
      </c>
    </row>
    <row r="22" spans="1:11">
      <c r="A22" s="31" t="s">
        <v>125</v>
      </c>
      <c r="B22" t="s">
        <v>104</v>
      </c>
      <c r="C22" t="s">
        <v>114</v>
      </c>
      <c r="D22" s="38" t="s">
        <v>56</v>
      </c>
      <c r="E22" s="38" t="s">
        <v>56</v>
      </c>
      <c r="F22" t="s">
        <v>24</v>
      </c>
      <c r="G22" t="s">
        <v>28</v>
      </c>
      <c r="H22" t="s">
        <v>22</v>
      </c>
      <c r="I22" t="s">
        <v>28</v>
      </c>
      <c r="J22" t="s">
        <v>28</v>
      </c>
      <c r="K22" t="s">
        <v>27</v>
      </c>
    </row>
    <row r="23" spans="1:11">
      <c r="A23" s="31" t="s">
        <v>125</v>
      </c>
      <c r="B23" t="s">
        <v>105</v>
      </c>
      <c r="C23" t="s">
        <v>115</v>
      </c>
      <c r="D23" s="38" t="s">
        <v>60</v>
      </c>
      <c r="E23" s="38" t="s">
        <v>60</v>
      </c>
      <c r="F23" t="s">
        <v>26</v>
      </c>
      <c r="G23" t="s">
        <v>23</v>
      </c>
      <c r="H23" t="s">
        <v>23</v>
      </c>
      <c r="I23" t="s">
        <v>26</v>
      </c>
      <c r="J23" t="s">
        <v>26</v>
      </c>
      <c r="K23" t="s">
        <v>27</v>
      </c>
    </row>
    <row r="24" spans="1:11">
      <c r="A24" s="31" t="s">
        <v>125</v>
      </c>
      <c r="B24" t="s">
        <v>106</v>
      </c>
      <c r="C24" t="s">
        <v>116</v>
      </c>
      <c r="D24" s="38" t="s">
        <v>61</v>
      </c>
      <c r="E24" s="38" t="s">
        <v>61</v>
      </c>
      <c r="F24" t="s">
        <v>26</v>
      </c>
      <c r="G24" t="s">
        <v>26</v>
      </c>
      <c r="H24" t="s">
        <v>22</v>
      </c>
      <c r="I24" t="s">
        <v>28</v>
      </c>
      <c r="J24" t="s">
        <v>26</v>
      </c>
      <c r="K24" t="s">
        <v>27</v>
      </c>
    </row>
    <row r="25" spans="1:11">
      <c r="A25" s="31" t="s">
        <v>125</v>
      </c>
      <c r="B25" t="s">
        <v>107</v>
      </c>
      <c r="C25" t="s">
        <v>117</v>
      </c>
      <c r="D25" s="38" t="s">
        <v>51</v>
      </c>
      <c r="E25" s="38" t="s">
        <v>51</v>
      </c>
      <c r="F25" t="s">
        <v>26</v>
      </c>
      <c r="G25" t="s">
        <v>26</v>
      </c>
      <c r="H25" t="s">
        <v>23</v>
      </c>
      <c r="I25" t="s">
        <v>26</v>
      </c>
      <c r="J25" t="s">
        <v>23</v>
      </c>
      <c r="K25" t="s">
        <v>27</v>
      </c>
    </row>
    <row r="26" spans="1:11">
      <c r="A26" s="31" t="s">
        <v>125</v>
      </c>
      <c r="B26" t="s">
        <v>108</v>
      </c>
      <c r="C26" t="s">
        <v>118</v>
      </c>
      <c r="D26" s="38" t="s">
        <v>62</v>
      </c>
      <c r="E26" s="38" t="s">
        <v>62</v>
      </c>
      <c r="F26" t="s">
        <v>23</v>
      </c>
      <c r="G26" t="s">
        <v>23</v>
      </c>
      <c r="H26" t="s">
        <v>23</v>
      </c>
      <c r="I26" t="s">
        <v>26</v>
      </c>
      <c r="J26" t="s">
        <v>23</v>
      </c>
      <c r="K26" t="s">
        <v>27</v>
      </c>
    </row>
    <row r="27" spans="1:11">
      <c r="A27" s="31" t="s">
        <v>125</v>
      </c>
      <c r="B27" t="s">
        <v>109</v>
      </c>
      <c r="C27" t="s">
        <v>119</v>
      </c>
      <c r="D27" s="38" t="s">
        <v>63</v>
      </c>
      <c r="E27" s="38" t="s">
        <v>63</v>
      </c>
      <c r="F27" t="s">
        <v>26</v>
      </c>
      <c r="G27" t="s">
        <v>23</v>
      </c>
      <c r="H27" t="s">
        <v>23</v>
      </c>
      <c r="I27" t="s">
        <v>26</v>
      </c>
      <c r="J27" t="s">
        <v>23</v>
      </c>
      <c r="K27" t="s">
        <v>64</v>
      </c>
    </row>
    <row r="28" spans="1:11">
      <c r="A28" s="31" t="s">
        <v>125</v>
      </c>
      <c r="B28" t="s">
        <v>110</v>
      </c>
      <c r="C28" t="s">
        <v>120</v>
      </c>
      <c r="D28" s="38" t="s">
        <v>65</v>
      </c>
      <c r="E28" s="38" t="s">
        <v>65</v>
      </c>
      <c r="F28" t="s">
        <v>23</v>
      </c>
      <c r="G28" t="s">
        <v>23</v>
      </c>
      <c r="H28" t="s">
        <v>23</v>
      </c>
      <c r="I28" t="s">
        <v>23</v>
      </c>
      <c r="J28" t="s">
        <v>23</v>
      </c>
      <c r="K28" t="s">
        <v>27</v>
      </c>
    </row>
    <row r="29" spans="1:11">
      <c r="A29" s="31" t="s">
        <v>125</v>
      </c>
      <c r="B29" t="s">
        <v>111</v>
      </c>
      <c r="C29" t="s">
        <v>121</v>
      </c>
      <c r="D29" s="38" t="s">
        <v>65</v>
      </c>
      <c r="E29" s="38" t="s">
        <v>65</v>
      </c>
      <c r="F29" t="s">
        <v>28</v>
      </c>
      <c r="G29" t="s">
        <v>28</v>
      </c>
      <c r="H29" t="s">
        <v>28</v>
      </c>
      <c r="I29" t="s">
        <v>28</v>
      </c>
      <c r="J29" t="s">
        <v>28</v>
      </c>
      <c r="K29" t="s">
        <v>27</v>
      </c>
    </row>
    <row r="30" spans="1:11">
      <c r="A30" s="31" t="s">
        <v>125</v>
      </c>
      <c r="B30" t="s">
        <v>112</v>
      </c>
      <c r="C30" t="s">
        <v>122</v>
      </c>
      <c r="D30" s="38" t="s">
        <v>66</v>
      </c>
      <c r="E30" s="38" t="s">
        <v>66</v>
      </c>
      <c r="F30" t="s">
        <v>26</v>
      </c>
      <c r="G30" t="s">
        <v>23</v>
      </c>
      <c r="H30" t="s">
        <v>22</v>
      </c>
      <c r="I30" t="s">
        <v>26</v>
      </c>
      <c r="J30" t="s">
        <v>22</v>
      </c>
      <c r="K30" t="s">
        <v>124</v>
      </c>
    </row>
    <row r="31" spans="1:11">
      <c r="A31" s="31" t="s">
        <v>125</v>
      </c>
      <c r="B31" t="s">
        <v>113</v>
      </c>
      <c r="C31" t="s">
        <v>123</v>
      </c>
      <c r="D31" s="38" t="s">
        <v>67</v>
      </c>
      <c r="E31" s="38" t="s">
        <v>67</v>
      </c>
      <c r="F31" t="s">
        <v>23</v>
      </c>
      <c r="G31" t="s">
        <v>28</v>
      </c>
      <c r="H31" t="s">
        <v>28</v>
      </c>
      <c r="I31" t="s">
        <v>28</v>
      </c>
      <c r="J31" t="s">
        <v>28</v>
      </c>
      <c r="K31" t="s">
        <v>27</v>
      </c>
    </row>
    <row r="32" spans="1:11">
      <c r="A32" s="31" t="s">
        <v>125</v>
      </c>
      <c r="B32" s="31" t="s">
        <v>84</v>
      </c>
      <c r="C32" t="s">
        <v>114</v>
      </c>
      <c r="D32" s="38" t="s">
        <v>68</v>
      </c>
      <c r="E32" s="38" t="s">
        <v>68</v>
      </c>
      <c r="F32" t="s">
        <v>23</v>
      </c>
      <c r="G32" t="s">
        <v>23</v>
      </c>
      <c r="H32" t="s">
        <v>26</v>
      </c>
      <c r="I32" t="s">
        <v>26</v>
      </c>
      <c r="J32" t="s">
        <v>26</v>
      </c>
      <c r="K32" t="s">
        <v>27</v>
      </c>
    </row>
    <row r="33" spans="1:11">
      <c r="A33" s="31" t="s">
        <v>125</v>
      </c>
      <c r="B33" s="31" t="s">
        <v>84</v>
      </c>
      <c r="C33" t="s">
        <v>115</v>
      </c>
      <c r="D33" s="38" t="s">
        <v>69</v>
      </c>
      <c r="E33" s="38" t="s">
        <v>69</v>
      </c>
      <c r="F33" t="s">
        <v>24</v>
      </c>
      <c r="G33" t="s">
        <v>22</v>
      </c>
      <c r="H33" t="s">
        <v>22</v>
      </c>
      <c r="I33" t="s">
        <v>24</v>
      </c>
      <c r="J33" t="s">
        <v>24</v>
      </c>
      <c r="K33" t="s">
        <v>27</v>
      </c>
    </row>
    <row r="34" spans="1:11">
      <c r="A34" s="31" t="s">
        <v>125</v>
      </c>
      <c r="B34" s="31" t="s">
        <v>84</v>
      </c>
      <c r="C34" t="s">
        <v>116</v>
      </c>
      <c r="D34" s="38" t="s">
        <v>69</v>
      </c>
      <c r="E34" s="38" t="s">
        <v>69</v>
      </c>
      <c r="F34" t="s">
        <v>28</v>
      </c>
      <c r="G34" t="s">
        <v>28</v>
      </c>
      <c r="H34" t="s">
        <v>28</v>
      </c>
      <c r="I34" t="s">
        <v>28</v>
      </c>
      <c r="J34" t="s">
        <v>24</v>
      </c>
      <c r="K34" t="s">
        <v>27</v>
      </c>
    </row>
    <row r="35" spans="1:11">
      <c r="A35" s="31" t="s">
        <v>125</v>
      </c>
      <c r="B35" s="31" t="s">
        <v>101</v>
      </c>
      <c r="C35" t="s">
        <v>117</v>
      </c>
      <c r="D35" s="38" t="s">
        <v>66</v>
      </c>
      <c r="E35" s="38" t="s">
        <v>66</v>
      </c>
      <c r="F35" t="s">
        <v>28</v>
      </c>
      <c r="G35" t="s">
        <v>28</v>
      </c>
      <c r="H35" t="s">
        <v>28</v>
      </c>
      <c r="I35" t="s">
        <v>28</v>
      </c>
      <c r="J35" t="s">
        <v>28</v>
      </c>
      <c r="K35" t="s">
        <v>27</v>
      </c>
    </row>
    <row r="36" spans="1:11">
      <c r="A36" s="31" t="s">
        <v>125</v>
      </c>
      <c r="B36" s="31" t="s">
        <v>102</v>
      </c>
      <c r="C36" t="s">
        <v>118</v>
      </c>
      <c r="D36" s="38" t="s">
        <v>70</v>
      </c>
      <c r="E36" s="38" t="s">
        <v>70</v>
      </c>
      <c r="F36" t="s">
        <v>22</v>
      </c>
      <c r="G36" t="s">
        <v>26</v>
      </c>
      <c r="H36" t="s">
        <v>26</v>
      </c>
      <c r="I36" t="s">
        <v>22</v>
      </c>
      <c r="J36" t="s">
        <v>23</v>
      </c>
      <c r="K36" t="s">
        <v>71</v>
      </c>
    </row>
    <row r="37" spans="1:11">
      <c r="A37" s="31" t="s">
        <v>125</v>
      </c>
      <c r="B37" s="31" t="s">
        <v>103</v>
      </c>
      <c r="C37" t="s">
        <v>119</v>
      </c>
      <c r="D37" s="38" t="s">
        <v>70</v>
      </c>
      <c r="E37" s="38" t="s">
        <v>70</v>
      </c>
      <c r="F37" t="s">
        <v>22</v>
      </c>
      <c r="G37" t="s">
        <v>25</v>
      </c>
      <c r="H37" t="s">
        <v>22</v>
      </c>
      <c r="I37" t="s">
        <v>28</v>
      </c>
      <c r="J37" t="s">
        <v>28</v>
      </c>
      <c r="K37" t="s">
        <v>27</v>
      </c>
    </row>
    <row r="38" spans="1:11">
      <c r="A38" s="31" t="s">
        <v>125</v>
      </c>
      <c r="B38" s="31" t="s">
        <v>104</v>
      </c>
      <c r="C38" t="s">
        <v>120</v>
      </c>
      <c r="D38" s="38" t="s">
        <v>72</v>
      </c>
      <c r="E38" s="38" t="s">
        <v>72</v>
      </c>
      <c r="F38" t="s">
        <v>24</v>
      </c>
      <c r="G38" t="s">
        <v>24</v>
      </c>
      <c r="H38" t="s">
        <v>24</v>
      </c>
      <c r="I38" t="s">
        <v>24</v>
      </c>
      <c r="J38" t="s">
        <v>24</v>
      </c>
      <c r="K38" t="s">
        <v>27</v>
      </c>
    </row>
    <row r="39" spans="1:11">
      <c r="A39" s="31" t="s">
        <v>125</v>
      </c>
      <c r="B39" s="31" t="s">
        <v>105</v>
      </c>
      <c r="C39" t="s">
        <v>121</v>
      </c>
      <c r="D39" s="38" t="s">
        <v>72</v>
      </c>
      <c r="E39" s="38" t="s">
        <v>72</v>
      </c>
      <c r="F39" t="s">
        <v>25</v>
      </c>
      <c r="G39" t="s">
        <v>25</v>
      </c>
      <c r="H39" t="s">
        <v>25</v>
      </c>
      <c r="I39" t="s">
        <v>22</v>
      </c>
      <c r="J39" t="s">
        <v>22</v>
      </c>
      <c r="K39" t="s">
        <v>27</v>
      </c>
    </row>
    <row r="40" spans="1:11">
      <c r="A40" s="31" t="s">
        <v>125</v>
      </c>
      <c r="B40" s="31" t="s">
        <v>106</v>
      </c>
      <c r="C40" t="s">
        <v>122</v>
      </c>
      <c r="D40" s="38" t="s">
        <v>73</v>
      </c>
      <c r="E40" s="38" t="s">
        <v>73</v>
      </c>
      <c r="F40" t="s">
        <v>23</v>
      </c>
      <c r="G40" t="s">
        <v>22</v>
      </c>
      <c r="H40" t="s">
        <v>23</v>
      </c>
      <c r="I40" t="s">
        <v>23</v>
      </c>
      <c r="J40" t="s">
        <v>23</v>
      </c>
      <c r="K40" t="s">
        <v>27</v>
      </c>
    </row>
    <row r="41" spans="1:11">
      <c r="A41" s="31" t="s">
        <v>125</v>
      </c>
      <c r="B41" s="31" t="s">
        <v>85</v>
      </c>
      <c r="C41" t="s">
        <v>123</v>
      </c>
      <c r="D41" s="38" t="s">
        <v>73</v>
      </c>
      <c r="E41" s="38" t="s">
        <v>73</v>
      </c>
      <c r="F41" t="s">
        <v>23</v>
      </c>
      <c r="G41" t="s">
        <v>23</v>
      </c>
      <c r="H41" t="s">
        <v>23</v>
      </c>
      <c r="I41" t="s">
        <v>26</v>
      </c>
      <c r="J41" t="s">
        <v>23</v>
      </c>
      <c r="K41" t="s">
        <v>27</v>
      </c>
    </row>
    <row r="42" spans="1:11">
      <c r="A42" s="31" t="s">
        <v>125</v>
      </c>
      <c r="B42" s="31" t="s">
        <v>86</v>
      </c>
      <c r="C42" t="s">
        <v>114</v>
      </c>
      <c r="D42" s="38" t="s">
        <v>61</v>
      </c>
      <c r="E42" s="38" t="s">
        <v>61</v>
      </c>
      <c r="F42" t="s">
        <v>23</v>
      </c>
      <c r="G42" t="s">
        <v>23</v>
      </c>
      <c r="H42" t="s">
        <v>23</v>
      </c>
      <c r="I42" t="s">
        <v>23</v>
      </c>
      <c r="J42" t="s">
        <v>23</v>
      </c>
      <c r="K42" t="s">
        <v>27</v>
      </c>
    </row>
    <row r="43" spans="1:11">
      <c r="A43" s="31" t="s">
        <v>125</v>
      </c>
      <c r="B43" s="31" t="s">
        <v>87</v>
      </c>
      <c r="C43" t="s">
        <v>115</v>
      </c>
      <c r="D43" s="38" t="s">
        <v>74</v>
      </c>
      <c r="E43" s="38" t="s">
        <v>74</v>
      </c>
      <c r="F43" t="s">
        <v>28</v>
      </c>
      <c r="G43" t="s">
        <v>28</v>
      </c>
      <c r="H43" t="s">
        <v>28</v>
      </c>
      <c r="I43" t="s">
        <v>23</v>
      </c>
      <c r="J43" t="s">
        <v>28</v>
      </c>
      <c r="K43" t="s">
        <v>27</v>
      </c>
    </row>
    <row r="44" spans="1:11">
      <c r="A44" s="31" t="s">
        <v>125</v>
      </c>
      <c r="B44" s="31" t="s">
        <v>88</v>
      </c>
      <c r="C44" t="s">
        <v>116</v>
      </c>
      <c r="D44" s="38" t="s">
        <v>74</v>
      </c>
      <c r="E44" s="38" t="s">
        <v>74</v>
      </c>
      <c r="F44" t="s">
        <v>22</v>
      </c>
      <c r="G44" t="s">
        <v>22</v>
      </c>
      <c r="H44" t="s">
        <v>22</v>
      </c>
      <c r="I44" t="s">
        <v>25</v>
      </c>
      <c r="J44" t="s">
        <v>22</v>
      </c>
      <c r="K44" t="s">
        <v>27</v>
      </c>
    </row>
    <row r="45" spans="1:11">
      <c r="A45" s="31" t="s">
        <v>125</v>
      </c>
      <c r="B45" s="31" t="s">
        <v>85</v>
      </c>
      <c r="C45" t="s">
        <v>117</v>
      </c>
      <c r="D45" s="38" t="s">
        <v>51</v>
      </c>
      <c r="E45" s="38" t="s">
        <v>51</v>
      </c>
      <c r="F45" t="s">
        <v>23</v>
      </c>
      <c r="G45" t="s">
        <v>26</v>
      </c>
      <c r="H45" t="s">
        <v>23</v>
      </c>
      <c r="I45" t="s">
        <v>23</v>
      </c>
      <c r="J45" t="s">
        <v>23</v>
      </c>
      <c r="K45" t="s">
        <v>27</v>
      </c>
    </row>
    <row r="46" spans="1:11">
      <c r="A46" s="31" t="s">
        <v>125</v>
      </c>
      <c r="B46" s="31" t="s">
        <v>86</v>
      </c>
      <c r="C46" t="s">
        <v>118</v>
      </c>
      <c r="D46" s="38" t="s">
        <v>62</v>
      </c>
      <c r="E46" s="38" t="s">
        <v>62</v>
      </c>
      <c r="F46" t="s">
        <v>23</v>
      </c>
      <c r="G46" t="s">
        <v>23</v>
      </c>
      <c r="H46" t="s">
        <v>26</v>
      </c>
      <c r="I46" t="s">
        <v>23</v>
      </c>
      <c r="J46" t="s">
        <v>23</v>
      </c>
      <c r="K46" t="s">
        <v>27</v>
      </c>
    </row>
    <row r="47" spans="1:11">
      <c r="A47" s="31" t="s">
        <v>125</v>
      </c>
      <c r="B47" s="31" t="s">
        <v>87</v>
      </c>
      <c r="C47" t="s">
        <v>119</v>
      </c>
      <c r="D47" s="38" t="s">
        <v>65</v>
      </c>
      <c r="E47" s="38" t="s">
        <v>65</v>
      </c>
      <c r="F47" t="s">
        <v>23</v>
      </c>
      <c r="G47" t="s">
        <v>23</v>
      </c>
      <c r="H47" t="s">
        <v>23</v>
      </c>
      <c r="I47" t="s">
        <v>23</v>
      </c>
      <c r="J47" t="s">
        <v>23</v>
      </c>
      <c r="K47" t="s">
        <v>27</v>
      </c>
    </row>
    <row r="48" spans="1:11">
      <c r="A48" s="31" t="s">
        <v>125</v>
      </c>
      <c r="B48" s="31" t="s">
        <v>88</v>
      </c>
      <c r="C48" t="s">
        <v>120</v>
      </c>
      <c r="D48" s="38" t="s">
        <v>65</v>
      </c>
      <c r="E48" s="38" t="s">
        <v>65</v>
      </c>
      <c r="F48" t="s">
        <v>28</v>
      </c>
      <c r="G48" t="s">
        <v>28</v>
      </c>
      <c r="H48" t="s">
        <v>28</v>
      </c>
      <c r="I48" t="s">
        <v>28</v>
      </c>
      <c r="J48" t="s">
        <v>28</v>
      </c>
      <c r="K48" t="s">
        <v>27</v>
      </c>
    </row>
    <row r="49" spans="1:11">
      <c r="A49" s="31" t="s">
        <v>125</v>
      </c>
      <c r="B49" s="31" t="s">
        <v>107</v>
      </c>
      <c r="C49" t="s">
        <v>121</v>
      </c>
      <c r="D49" s="38" t="s">
        <v>75</v>
      </c>
      <c r="E49" s="38" t="s">
        <v>75</v>
      </c>
      <c r="F49" t="s">
        <v>26</v>
      </c>
      <c r="G49" t="s">
        <v>23</v>
      </c>
      <c r="H49" t="s">
        <v>26</v>
      </c>
      <c r="I49" t="s">
        <v>23</v>
      </c>
      <c r="J49" t="s">
        <v>26</v>
      </c>
      <c r="K49" t="s">
        <v>27</v>
      </c>
    </row>
    <row r="50" spans="1:11">
      <c r="A50" s="31" t="s">
        <v>125</v>
      </c>
      <c r="B50" s="31" t="s">
        <v>107</v>
      </c>
      <c r="C50" t="s">
        <v>122</v>
      </c>
      <c r="D50" s="38" t="s">
        <v>76</v>
      </c>
      <c r="E50" s="38" t="s">
        <v>76</v>
      </c>
      <c r="F50" t="s">
        <v>23</v>
      </c>
      <c r="G50" t="s">
        <v>23</v>
      </c>
      <c r="H50" t="s">
        <v>23</v>
      </c>
      <c r="I50" t="s">
        <v>26</v>
      </c>
      <c r="J50" t="s">
        <v>23</v>
      </c>
      <c r="K50" t="s">
        <v>27</v>
      </c>
    </row>
    <row r="51" spans="1:11">
      <c r="A51" s="31" t="s">
        <v>125</v>
      </c>
      <c r="B51" s="31" t="s">
        <v>107</v>
      </c>
      <c r="C51" t="s">
        <v>123</v>
      </c>
      <c r="D51" s="38" t="s">
        <v>58</v>
      </c>
      <c r="E51" s="38" t="s">
        <v>58</v>
      </c>
      <c r="F51" t="s">
        <v>26</v>
      </c>
      <c r="G51" t="s">
        <v>23</v>
      </c>
      <c r="H51" t="s">
        <v>26</v>
      </c>
      <c r="I51" t="s">
        <v>28</v>
      </c>
      <c r="J51" t="s">
        <v>28</v>
      </c>
      <c r="K51" t="s">
        <v>27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D35"/>
  <sheetViews>
    <sheetView showGridLines="0" tabSelected="1" workbookViewId="0"/>
  </sheetViews>
  <sheetFormatPr baseColWidth="10" defaultRowHeight="15" x14ac:dyDescent="0"/>
  <cols>
    <col min="1" max="1" width="5.33203125" style="9" customWidth="1"/>
    <col min="2" max="2" width="16.83203125" style="9" customWidth="1"/>
    <col min="3" max="3" width="6.1640625" style="9" customWidth="1"/>
    <col min="4" max="4" width="80.1640625" style="9" customWidth="1"/>
    <col min="5" max="16384" width="10.83203125" style="9"/>
  </cols>
  <sheetData>
    <row r="1" spans="1:4">
      <c r="A1" s="9" t="s">
        <v>37</v>
      </c>
    </row>
    <row r="2" spans="1:4" ht="23">
      <c r="C2" s="10" t="s">
        <v>5</v>
      </c>
    </row>
    <row r="3" spans="1:4" ht="23">
      <c r="C3" s="10" t="s">
        <v>42</v>
      </c>
    </row>
    <row r="4" spans="1:4" ht="23">
      <c r="C4" s="10" t="s">
        <v>4</v>
      </c>
    </row>
    <row r="6" spans="1:4" ht="32" customHeight="1">
      <c r="A6" s="12"/>
      <c r="B6" s="12">
        <v>0</v>
      </c>
      <c r="C6" s="47" t="s">
        <v>44</v>
      </c>
      <c r="D6" s="47"/>
    </row>
    <row r="7" spans="1:4" ht="23">
      <c r="B7" s="11"/>
      <c r="C7" s="28" t="s">
        <v>43</v>
      </c>
    </row>
    <row r="8" spans="1:4" ht="32" customHeight="1">
      <c r="A8" s="12"/>
      <c r="B8" s="12">
        <v>1</v>
      </c>
      <c r="C8" s="47" t="s">
        <v>45</v>
      </c>
      <c r="D8" s="47"/>
    </row>
    <row r="9" spans="1:4" ht="23">
      <c r="B9" s="11"/>
      <c r="C9" s="28" t="s">
        <v>130</v>
      </c>
    </row>
    <row r="10" spans="1:4" ht="32" customHeight="1">
      <c r="A10" s="12"/>
      <c r="B10" s="12">
        <v>2</v>
      </c>
      <c r="C10" s="47" t="s">
        <v>46</v>
      </c>
      <c r="D10" s="47"/>
    </row>
    <row r="11" spans="1:4" ht="23">
      <c r="B11" s="11"/>
      <c r="C11" s="28" t="s">
        <v>132</v>
      </c>
    </row>
    <row r="12" spans="1:4" ht="32" customHeight="1">
      <c r="A12" s="12"/>
      <c r="B12" s="12">
        <v>3</v>
      </c>
      <c r="C12" s="47" t="s">
        <v>47</v>
      </c>
      <c r="D12" s="47"/>
    </row>
    <row r="13" spans="1:4" ht="23">
      <c r="B13" s="11"/>
      <c r="C13" s="28" t="s">
        <v>133</v>
      </c>
    </row>
    <row r="14" spans="1:4" ht="32" customHeight="1">
      <c r="A14" s="12"/>
      <c r="B14" s="12">
        <v>4</v>
      </c>
      <c r="C14" s="47" t="s">
        <v>48</v>
      </c>
      <c r="D14" s="47"/>
    </row>
    <row r="15" spans="1:4" ht="23">
      <c r="B15" s="11"/>
      <c r="C15" s="28" t="s">
        <v>134</v>
      </c>
    </row>
    <row r="16" spans="1:4" ht="32" customHeight="1">
      <c r="A16" s="12"/>
      <c r="B16" s="12">
        <v>5</v>
      </c>
      <c r="C16" s="47" t="s">
        <v>80</v>
      </c>
      <c r="D16" s="47"/>
    </row>
    <row r="17" spans="1:4" ht="23">
      <c r="B17" s="11"/>
      <c r="C17" s="28" t="s">
        <v>135</v>
      </c>
    </row>
    <row r="18" spans="1:4" ht="30" customHeight="1">
      <c r="A18" s="12"/>
      <c r="B18" s="12">
        <v>6</v>
      </c>
      <c r="C18" s="47" t="s">
        <v>129</v>
      </c>
      <c r="D18" s="47"/>
    </row>
    <row r="19" spans="1:4" ht="23">
      <c r="B19" s="11"/>
      <c r="C19" s="28" t="s">
        <v>131</v>
      </c>
    </row>
    <row r="20" spans="1:4" ht="23">
      <c r="B20" s="11"/>
      <c r="C20" s="28"/>
    </row>
    <row r="21" spans="1:4" ht="23">
      <c r="B21" s="11" t="s">
        <v>6</v>
      </c>
      <c r="C21" s="41" t="s">
        <v>7</v>
      </c>
      <c r="D21" s="41"/>
    </row>
    <row r="22" spans="1:4" ht="23">
      <c r="B22" s="11" t="s">
        <v>8</v>
      </c>
      <c r="C22" s="41" t="s">
        <v>9</v>
      </c>
      <c r="D22" s="41"/>
    </row>
    <row r="23" spans="1:4" ht="23">
      <c r="B23" s="11"/>
      <c r="C23" s="40"/>
      <c r="D23" s="40"/>
    </row>
    <row r="24" spans="1:4" ht="23">
      <c r="B24" s="11" t="s">
        <v>10</v>
      </c>
      <c r="C24" s="11"/>
    </row>
    <row r="25" spans="1:4" ht="14" customHeight="1">
      <c r="B25" s="11"/>
      <c r="C25" s="11"/>
    </row>
    <row r="26" spans="1:4" ht="23">
      <c r="B26" s="29" t="s">
        <v>38</v>
      </c>
      <c r="C26" s="30" t="s">
        <v>39</v>
      </c>
    </row>
    <row r="27" spans="1:4" ht="23">
      <c r="C27" s="11" t="s">
        <v>40</v>
      </c>
    </row>
    <row r="28" spans="1:4" ht="23">
      <c r="B28" s="11"/>
      <c r="C28" s="30" t="s">
        <v>41</v>
      </c>
    </row>
    <row r="29" spans="1:4" ht="23">
      <c r="B29" s="11"/>
      <c r="C29" s="11"/>
    </row>
    <row r="30" spans="1:4" ht="23">
      <c r="B30" s="11"/>
      <c r="C30" s="11"/>
    </row>
    <row r="31" spans="1:4" ht="23">
      <c r="B31" s="11"/>
      <c r="C31" s="11"/>
    </row>
    <row r="32" spans="1:4" ht="23">
      <c r="B32" s="11"/>
      <c r="C32" s="11"/>
    </row>
    <row r="33" spans="2:3" ht="23">
      <c r="B33" s="11"/>
      <c r="C33" s="11"/>
    </row>
    <row r="34" spans="2:3" ht="23">
      <c r="B34" s="11"/>
      <c r="C34" s="11"/>
    </row>
    <row r="35" spans="2:3" ht="23">
      <c r="B35" s="11"/>
      <c r="C35" s="11"/>
    </row>
  </sheetData>
  <mergeCells count="10">
    <mergeCell ref="C6:D6"/>
    <mergeCell ref="C8:D8"/>
    <mergeCell ref="C10:D10"/>
    <mergeCell ref="C12:D12"/>
    <mergeCell ref="C14:D14"/>
    <mergeCell ref="C16:D16"/>
    <mergeCell ref="C18:D18"/>
    <mergeCell ref="C21:D21"/>
    <mergeCell ref="C23:D23"/>
    <mergeCell ref="C22:D22"/>
  </mergeCells>
  <hyperlinks>
    <hyperlink ref="C26" r:id="rId1"/>
    <hyperlink ref="C28" r:id="rId2"/>
    <hyperlink ref="C21" location="'version notes'!A1" display="Version Notes"/>
    <hyperlink ref="D21" location="'version notes'!A1" display="'version notes'!A1"/>
    <hyperlink ref="C22" location="paste_data_here!A1" display="Raw Data"/>
    <hyperlink ref="D22" location="paste_data_here!A1" display="paste_data_here!A1"/>
    <hyperlink ref="C6" location="'0 Summary'!A1" display="Summary of All Observation Characteristics"/>
    <hyperlink ref="D6" location="'0 Summary'!A1" display="'0 Summary'!A1"/>
    <hyperlink ref="C8" location="'1 Active'!A1" display="Active Characteristic Summary"/>
    <hyperlink ref="D8" location="'1 Active'!A1" display="'1 Active'!A1"/>
    <hyperlink ref="C10" location="'2 Collaborative'!A1" display="Collaborative Characteristic Summary"/>
    <hyperlink ref="D10" location="'2 Collaborative'!A1" display="'2 Collaborative'!A1"/>
    <hyperlink ref="C12" location="'3 Constructive'!A1" display="Constructive Characteristic Summary"/>
    <hyperlink ref="D12" location="'3 Constructive'!A1" display="'3 Constructive'!A1"/>
    <hyperlink ref="C14" location="'4 Authentic'!A1" display="Authentic Characteristic Summary"/>
    <hyperlink ref="D14" location="'4 Authentic'!A1" display="'4 Authentic'!A1"/>
    <hyperlink ref="C16" location="'5 Goal Directed'!A1" display="Goal-Directed Characteristic Summary"/>
    <hyperlink ref="D16" location="'5 Goal Directed'!A1" display="'5 Goal Directed'!A1"/>
    <hyperlink ref="C18" location="'6 Observation Browser'!A1" display="Response Browser"/>
    <hyperlink ref="D18" location="'6 Observation Browser'!A1" display="'6 Observation Browser'!A1"/>
  </hyperlinks>
  <pageMargins left="0.75" right="0.75" top="1" bottom="1" header="0.5" footer="0.5"/>
  <pageSetup orientation="portrait" horizontalDpi="4294967292" verticalDpi="4294967292"/>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150" zoomScaleNormal="150" zoomScalePageLayoutView="150" workbookViewId="0">
      <selection activeCell="B1" sqref="B1"/>
    </sheetView>
  </sheetViews>
  <sheetFormatPr baseColWidth="10" defaultRowHeight="15" x14ac:dyDescent="0"/>
  <cols>
    <col min="1" max="1" width="1.6640625" customWidth="1"/>
    <col min="2" max="2" width="22.6640625" customWidth="1"/>
    <col min="3" max="12" width="5.33203125" customWidth="1"/>
    <col min="13" max="13" width="2.33203125" customWidth="1"/>
    <col min="14" max="15" width="7" style="1" customWidth="1"/>
  </cols>
  <sheetData>
    <row r="1" spans="1:18">
      <c r="A1" s="4"/>
      <c r="B1" s="3" t="s">
        <v>4</v>
      </c>
    </row>
    <row r="2" spans="1:18">
      <c r="A2" s="4"/>
      <c r="B2" s="3"/>
    </row>
    <row r="3" spans="1:18">
      <c r="A3" s="4"/>
      <c r="B3" s="13" t="s">
        <v>78</v>
      </c>
      <c r="C3" s="14"/>
      <c r="D3" s="14"/>
      <c r="F3" s="1"/>
      <c r="G3" s="1"/>
      <c r="N3"/>
      <c r="O3"/>
    </row>
    <row r="4" spans="1:18">
      <c r="A4" s="4"/>
      <c r="B4" s="15"/>
      <c r="C4" s="24"/>
      <c r="D4" s="25"/>
      <c r="F4" s="1"/>
      <c r="G4" s="1"/>
      <c r="N4"/>
      <c r="O4"/>
      <c r="R4" s="38"/>
    </row>
    <row r="5" spans="1:18">
      <c r="A5" s="4"/>
      <c r="B5" s="17" t="s">
        <v>79</v>
      </c>
      <c r="C5" s="42">
        <f>COUNTA(d_observation_date)</f>
        <v>50</v>
      </c>
      <c r="D5" s="43"/>
      <c r="F5" s="1"/>
      <c r="G5" s="1"/>
      <c r="N5"/>
      <c r="O5"/>
      <c r="R5" s="38"/>
    </row>
    <row r="6" spans="1:18">
      <c r="A6" s="4"/>
      <c r="B6" s="3"/>
    </row>
    <row r="7" spans="1:18">
      <c r="B7" s="13" t="s">
        <v>30</v>
      </c>
      <c r="C7" s="14"/>
      <c r="D7" s="14"/>
      <c r="E7" s="14"/>
      <c r="F7" s="14"/>
      <c r="G7" s="14"/>
      <c r="H7" s="14"/>
      <c r="I7" s="14"/>
      <c r="J7" s="14"/>
      <c r="K7" s="14"/>
      <c r="L7" s="14"/>
      <c r="N7" s="33"/>
      <c r="O7" s="33"/>
    </row>
    <row r="8" spans="1:18">
      <c r="B8" s="15"/>
      <c r="C8" s="44" t="s">
        <v>23</v>
      </c>
      <c r="D8" s="45"/>
      <c r="E8" s="44" t="s">
        <v>26</v>
      </c>
      <c r="F8" s="45"/>
      <c r="G8" s="44" t="s">
        <v>22</v>
      </c>
      <c r="H8" s="45"/>
      <c r="I8" s="46" t="s">
        <v>25</v>
      </c>
      <c r="J8" s="45"/>
      <c r="K8" s="46" t="s">
        <v>24</v>
      </c>
      <c r="L8" s="45"/>
      <c r="M8" s="37"/>
      <c r="N8" s="34" t="s">
        <v>28</v>
      </c>
      <c r="O8" s="34" t="s">
        <v>77</v>
      </c>
    </row>
    <row r="9" spans="1:18" s="16" customFormat="1" ht="38" customHeight="1">
      <c r="B9" s="17" t="s">
        <v>16</v>
      </c>
      <c r="C9" s="18">
        <f>D9/((COUNTA(f_active))-(COUNTIF(f_active,"No Response")))</f>
        <v>0.43902439024390244</v>
      </c>
      <c r="D9" s="19">
        <f>COUNTIF(f_active,"Entry")</f>
        <v>18</v>
      </c>
      <c r="E9" s="18">
        <f>F9/((COUNTA(f_active))-(COUNTIF(f_active,"No Response")))</f>
        <v>0.24390243902439024</v>
      </c>
      <c r="F9" s="19">
        <f>COUNTIF(f_active,"Adoption")</f>
        <v>10</v>
      </c>
      <c r="G9" s="18">
        <f>H9/((COUNTA(f_active))-(COUNTIF(f_active,"No Response")))</f>
        <v>9.7560975609756101E-2</v>
      </c>
      <c r="H9" s="19">
        <f>COUNTIF(f_active,"Adaptation")</f>
        <v>4</v>
      </c>
      <c r="I9" s="18">
        <f>J9/((COUNTA(f_active))-(COUNTIF(f_active,"No Response")))</f>
        <v>4.878048780487805E-2</v>
      </c>
      <c r="J9" s="19">
        <f>COUNTIF(f_active,"Infusion")</f>
        <v>2</v>
      </c>
      <c r="K9" s="18">
        <f>L9/((COUNTA(f_active))-(COUNTIF(f_active,"No Response")))</f>
        <v>0.17073170731707318</v>
      </c>
      <c r="L9" s="19">
        <f>COUNTIF(f_active,"Transformation")</f>
        <v>7</v>
      </c>
      <c r="N9" s="35">
        <f>COUNTIF(f_active,"No Response")</f>
        <v>9</v>
      </c>
      <c r="O9" s="36">
        <f>L9+J9+H9+F9+D9+N9</f>
        <v>50</v>
      </c>
    </row>
    <row r="10" spans="1:18" s="16" customFormat="1" ht="38" customHeight="1">
      <c r="B10" s="17" t="s">
        <v>17</v>
      </c>
      <c r="C10" s="18">
        <f>D10/((COUNTA(g_collaborative))-(COUNTIF(g_collaborative,"No Response")))</f>
        <v>0.5641025641025641</v>
      </c>
      <c r="D10" s="19">
        <f>COUNTIF(g_collaborative,"Entry")</f>
        <v>22</v>
      </c>
      <c r="E10" s="18">
        <f>F10/((COUNTA(g_collaborative))-(COUNTIF(g_collaborative,"No Response")))</f>
        <v>0.17948717948717949</v>
      </c>
      <c r="F10" s="19">
        <f>COUNTIF(g_collaborative,"Adoption")</f>
        <v>7</v>
      </c>
      <c r="G10" s="18">
        <f>H10/((COUNTA(g_collaborative))-(COUNTIF(g_collaborative,"No Response")))</f>
        <v>0.17948717948717949</v>
      </c>
      <c r="H10" s="19">
        <f>COUNTIF(g_collaborative,"Adaptation")</f>
        <v>7</v>
      </c>
      <c r="I10" s="18">
        <f>J10/((COUNTA(g_collaborative))-(COUNTIF(g_collaborative,"No Response")))</f>
        <v>5.128205128205128E-2</v>
      </c>
      <c r="J10" s="19">
        <f>COUNTIF(g_collaborative,"Infusion")</f>
        <v>2</v>
      </c>
      <c r="K10" s="18">
        <f>L10/((COUNTA(g_collaborative))-(COUNTIF(g_collaborative,"No Response")))</f>
        <v>2.564102564102564E-2</v>
      </c>
      <c r="L10" s="19">
        <f>COUNTIF(g_collaborative,"Transformation")</f>
        <v>1</v>
      </c>
      <c r="N10" s="35">
        <f>COUNTIF(g_collaborative,"No Response")</f>
        <v>11</v>
      </c>
      <c r="O10" s="36">
        <f>L10+J10+H10+F10+D10+N10</f>
        <v>50</v>
      </c>
    </row>
    <row r="11" spans="1:18" s="16" customFormat="1" ht="38" customHeight="1">
      <c r="B11" s="17" t="s">
        <v>18</v>
      </c>
      <c r="C11" s="18">
        <f>D11/((COUNTA(h_constructive))-(COUNTIF(h_constructive,"No Response")))</f>
        <v>0.5</v>
      </c>
      <c r="D11" s="19">
        <f>COUNTIF(h_constructive,"Entry")</f>
        <v>20</v>
      </c>
      <c r="E11" s="18">
        <f>F11/((COUNTA(h_constructive))-(COUNTIF(h_constructive,"No Response")))</f>
        <v>0.17499999999999999</v>
      </c>
      <c r="F11" s="19">
        <f>COUNTIF(h_constructive,"Adoption")</f>
        <v>7</v>
      </c>
      <c r="G11" s="18">
        <f>H11/((COUNTA(h_constructive))-(COUNTIF(h_constructive,"No Response")))</f>
        <v>0.25</v>
      </c>
      <c r="H11" s="19">
        <f>COUNTIF(h_constructive,"Adaptation")</f>
        <v>10</v>
      </c>
      <c r="I11" s="18">
        <f>J11/((COUNTA(h_constructive))-(COUNTIF(h_constructive,"No Response")))</f>
        <v>0.05</v>
      </c>
      <c r="J11" s="19">
        <f>COUNTIF(h_constructive,"Infusion")</f>
        <v>2</v>
      </c>
      <c r="K11" s="18">
        <f>L11/((COUNTA(h_constructive))-(COUNTIF(h_constructive,"No Response")))</f>
        <v>2.5000000000000001E-2</v>
      </c>
      <c r="L11" s="19">
        <f>COUNTIF(h_constructive,"Transformation")</f>
        <v>1</v>
      </c>
      <c r="N11" s="35">
        <f>COUNTIF(h_constructive,"No Response")</f>
        <v>10</v>
      </c>
      <c r="O11" s="36">
        <f>L11+J11+H11+F11+D11+N11</f>
        <v>50</v>
      </c>
    </row>
    <row r="12" spans="1:18" s="16" customFormat="1" ht="38" customHeight="1">
      <c r="B12" s="17" t="s">
        <v>19</v>
      </c>
      <c r="C12" s="18">
        <f>D12/((COUNTA(i_authentic))-(COUNTIF(i_authentic,"No Response")))</f>
        <v>0.42857142857142855</v>
      </c>
      <c r="D12" s="19">
        <f>COUNTIF(i_authentic,"Entry")</f>
        <v>15</v>
      </c>
      <c r="E12" s="18">
        <f>F12/((COUNTA(i_authentic))-(COUNTIF(i_authentic,"No Response")))</f>
        <v>0.31428571428571428</v>
      </c>
      <c r="F12" s="19">
        <f>COUNTIF(i_authentic,"Adoption")</f>
        <v>11</v>
      </c>
      <c r="G12" s="18">
        <f>H12/((COUNTA(i_authentic))-(COUNTIF(i_authentic,"No Response")))</f>
        <v>0.11428571428571428</v>
      </c>
      <c r="H12" s="19">
        <f>COUNTIF(i_authentic,"Adaptation")</f>
        <v>4</v>
      </c>
      <c r="I12" s="18">
        <f>J12/((COUNTA(i_authentic))-(COUNTIF(i_authentic,"No Response")))</f>
        <v>2.8571428571428571E-2</v>
      </c>
      <c r="J12" s="19">
        <f>COUNTIF(i_authentic,"Infusion")</f>
        <v>1</v>
      </c>
      <c r="K12" s="18">
        <f>L12/((COUNTA(i_authentic))-(COUNTIF(i_authentic,"No Response")))</f>
        <v>0.11428571428571428</v>
      </c>
      <c r="L12" s="19">
        <f>COUNTIF(i_authentic,"Transformation")</f>
        <v>4</v>
      </c>
      <c r="N12" s="35">
        <f>COUNTIF(i_authentic,"No Response")</f>
        <v>15</v>
      </c>
      <c r="O12" s="36">
        <f>L12+J12+H12+F12+D12+N12</f>
        <v>50</v>
      </c>
    </row>
    <row r="13" spans="1:18" s="16" customFormat="1" ht="38" customHeight="1">
      <c r="B13" s="17" t="s">
        <v>31</v>
      </c>
      <c r="C13" s="18">
        <f>D13/((COUNTA(j_goal_directed))-(COUNTIF(j_goal_directed,"No Response")))</f>
        <v>0.65789473684210531</v>
      </c>
      <c r="D13" s="19">
        <f>COUNTIF(j_goal_directed,"Entry")</f>
        <v>25</v>
      </c>
      <c r="E13" s="18">
        <f>F13/((COUNTA(j_goal_directed))-(COUNTIF(j_goal_directed,"No Response")))</f>
        <v>0.13157894736842105</v>
      </c>
      <c r="F13" s="19">
        <f>COUNTIF(j_goal_directed,"Adoption")</f>
        <v>5</v>
      </c>
      <c r="G13" s="18">
        <f>H13/((COUNTA(j_goal_directed))-(COUNTIF(j_goal_directed,"No Response")))</f>
        <v>7.8947368421052627E-2</v>
      </c>
      <c r="H13" s="19">
        <f>COUNTIF(j_goal_directed,"Adaptation")</f>
        <v>3</v>
      </c>
      <c r="I13" s="18">
        <f>J13/((COUNTA(j_goal_directed))-(COUNTIF(j_goal_directed,"No Response")))</f>
        <v>2.6315789473684209E-2</v>
      </c>
      <c r="J13" s="19">
        <f>COUNTIF(j_goal_directed,"Infusion")</f>
        <v>1</v>
      </c>
      <c r="K13" s="18">
        <f>L13/((COUNTA(j_goal_directed))-(COUNTIF(j_goal_directed,"No Response")))</f>
        <v>0.10526315789473684</v>
      </c>
      <c r="L13" s="19">
        <f>COUNTIF(j_goal_directed,"Transformation")</f>
        <v>4</v>
      </c>
      <c r="N13" s="35">
        <f>COUNTIF(j_goal_directed,"No Response")</f>
        <v>12</v>
      </c>
      <c r="O13" s="36">
        <f>L13+J13+H13+F13+D13+N13</f>
        <v>50</v>
      </c>
    </row>
  </sheetData>
  <mergeCells count="6">
    <mergeCell ref="K8:L8"/>
    <mergeCell ref="C5:D5"/>
    <mergeCell ref="C8:D8"/>
    <mergeCell ref="E8:F8"/>
    <mergeCell ref="G8:H8"/>
    <mergeCell ref="I8:J8"/>
  </mergeCells>
  <conditionalFormatting sqref="C9 E9 G9 I9">
    <cfRule type="cellIs" dxfId="516" priority="187" operator="greaterThan">
      <formula>0.749</formula>
    </cfRule>
    <cfRule type="cellIs" dxfId="515" priority="188" operator="greaterThan">
      <formula>0.499</formula>
    </cfRule>
    <cfRule type="cellIs" dxfId="514" priority="189" operator="greaterThan">
      <formula>0.249</formula>
    </cfRule>
  </conditionalFormatting>
  <conditionalFormatting sqref="L11">
    <cfRule type="expression" dxfId="513" priority="82">
      <formula>K11&gt;0.749</formula>
    </cfRule>
    <cfRule type="expression" dxfId="512" priority="83">
      <formula>K11&gt;0.499</formula>
    </cfRule>
    <cfRule type="expression" dxfId="511" priority="84">
      <formula>K11&gt;0.249</formula>
    </cfRule>
  </conditionalFormatting>
  <conditionalFormatting sqref="D9">
    <cfRule type="expression" dxfId="510" priority="181">
      <formula>C9&gt;0.749</formula>
    </cfRule>
    <cfRule type="expression" dxfId="509" priority="182">
      <formula>C9&gt;0.499</formula>
    </cfRule>
    <cfRule type="expression" dxfId="508" priority="183">
      <formula>C9&gt;0.249</formula>
    </cfRule>
  </conditionalFormatting>
  <conditionalFormatting sqref="F10">
    <cfRule type="expression" dxfId="507" priority="112">
      <formula>E10&gt;0.749</formula>
    </cfRule>
    <cfRule type="expression" dxfId="506" priority="113">
      <formula>E10&gt;0.499</formula>
    </cfRule>
    <cfRule type="expression" dxfId="505" priority="114">
      <formula>E10&gt;0.249</formula>
    </cfRule>
  </conditionalFormatting>
  <conditionalFormatting sqref="L9">
    <cfRule type="expression" dxfId="504" priority="127">
      <formula>K9&gt;0.749</formula>
    </cfRule>
    <cfRule type="expression" dxfId="503" priority="128">
      <formula>K9&gt;0.499</formula>
    </cfRule>
    <cfRule type="expression" dxfId="502" priority="129">
      <formula>K9&gt;0.249</formula>
    </cfRule>
  </conditionalFormatting>
  <conditionalFormatting sqref="C12 E12 G12 I12">
    <cfRule type="cellIs" dxfId="501" priority="76" operator="greaterThan">
      <formula>0.749</formula>
    </cfRule>
    <cfRule type="cellIs" dxfId="500" priority="77" operator="greaterThan">
      <formula>0.499</formula>
    </cfRule>
    <cfRule type="cellIs" dxfId="499" priority="78" operator="greaterThan">
      <formula>0.249</formula>
    </cfRule>
  </conditionalFormatting>
  <conditionalFormatting sqref="D12">
    <cfRule type="expression" dxfId="498" priority="73">
      <formula>C12&gt;0.749</formula>
    </cfRule>
    <cfRule type="expression" dxfId="497" priority="74">
      <formula>C12&gt;0.499</formula>
    </cfRule>
    <cfRule type="expression" dxfId="496" priority="75">
      <formula>C12&gt;0.249</formula>
    </cfRule>
  </conditionalFormatting>
  <conditionalFormatting sqref="H11">
    <cfRule type="expression" dxfId="495" priority="88">
      <formula>G11&gt;0.749</formula>
    </cfRule>
    <cfRule type="expression" dxfId="494" priority="89">
      <formula>G11&gt;0.499</formula>
    </cfRule>
    <cfRule type="expression" dxfId="493" priority="90">
      <formula>G11&gt;0.249</formula>
    </cfRule>
  </conditionalFormatting>
  <conditionalFormatting sqref="L10">
    <cfRule type="expression" dxfId="492" priority="103">
      <formula>K10&gt;0.749</formula>
    </cfRule>
    <cfRule type="expression" dxfId="491" priority="104">
      <formula>K10&gt;0.499</formula>
    </cfRule>
    <cfRule type="expression" dxfId="490" priority="105">
      <formula>K10&gt;0.249</formula>
    </cfRule>
  </conditionalFormatting>
  <conditionalFormatting sqref="K9">
    <cfRule type="cellIs" dxfId="489" priority="121" operator="greaterThan">
      <formula>0.749</formula>
    </cfRule>
    <cfRule type="cellIs" dxfId="488" priority="122" operator="greaterThan">
      <formula>0.499</formula>
    </cfRule>
    <cfRule type="cellIs" dxfId="487" priority="123" operator="greaterThan">
      <formula>0.249</formula>
    </cfRule>
  </conditionalFormatting>
  <conditionalFormatting sqref="F9">
    <cfRule type="expression" dxfId="486" priority="136">
      <formula>E9&gt;0.749</formula>
    </cfRule>
    <cfRule type="expression" dxfId="485" priority="137">
      <formula>E9&gt;0.499</formula>
    </cfRule>
    <cfRule type="expression" dxfId="484" priority="138">
      <formula>E9&gt;0.249</formula>
    </cfRule>
  </conditionalFormatting>
  <conditionalFormatting sqref="H9">
    <cfRule type="expression" dxfId="483" priority="133">
      <formula>G9&gt;0.749</formula>
    </cfRule>
    <cfRule type="expression" dxfId="482" priority="134">
      <formula>G9&gt;0.499</formula>
    </cfRule>
    <cfRule type="expression" dxfId="481" priority="135">
      <formula>G9&gt;0.249</formula>
    </cfRule>
  </conditionalFormatting>
  <conditionalFormatting sqref="J9">
    <cfRule type="expression" dxfId="480" priority="130">
      <formula>I9&gt;0.749</formula>
    </cfRule>
    <cfRule type="expression" dxfId="479" priority="131">
      <formula>I9&gt;0.499</formula>
    </cfRule>
    <cfRule type="expression" dxfId="478" priority="132">
      <formula>I9&gt;0.249</formula>
    </cfRule>
  </conditionalFormatting>
  <conditionalFormatting sqref="K13">
    <cfRule type="cellIs" dxfId="477" priority="37" operator="greaterThan">
      <formula>0.749</formula>
    </cfRule>
    <cfRule type="cellIs" dxfId="476" priority="38" operator="greaterThan">
      <formula>0.499</formula>
    </cfRule>
    <cfRule type="cellIs" dxfId="475" priority="39" operator="greaterThan">
      <formula>0.249</formula>
    </cfRule>
  </conditionalFormatting>
  <conditionalFormatting sqref="C10 E10 G10 I10">
    <cfRule type="cellIs" dxfId="474" priority="118" operator="greaterThan">
      <formula>0.749</formula>
    </cfRule>
    <cfRule type="cellIs" dxfId="473" priority="119" operator="greaterThan">
      <formula>0.499</formula>
    </cfRule>
    <cfRule type="cellIs" dxfId="472" priority="120" operator="greaterThan">
      <formula>0.249</formula>
    </cfRule>
  </conditionalFormatting>
  <conditionalFormatting sqref="D10">
    <cfRule type="expression" dxfId="471" priority="115">
      <formula>C10&gt;0.749</formula>
    </cfRule>
    <cfRule type="expression" dxfId="470" priority="116">
      <formula>C10&gt;0.499</formula>
    </cfRule>
    <cfRule type="expression" dxfId="469" priority="117">
      <formula>C10&gt;0.249</formula>
    </cfRule>
  </conditionalFormatting>
  <conditionalFormatting sqref="H10">
    <cfRule type="expression" dxfId="468" priority="109">
      <formula>G10&gt;0.749</formula>
    </cfRule>
    <cfRule type="expression" dxfId="467" priority="110">
      <formula>G10&gt;0.499</formula>
    </cfRule>
    <cfRule type="expression" dxfId="466" priority="111">
      <formula>G10&gt;0.249</formula>
    </cfRule>
  </conditionalFormatting>
  <conditionalFormatting sqref="J10">
    <cfRule type="expression" dxfId="465" priority="106">
      <formula>I10&gt;0.749</formula>
    </cfRule>
    <cfRule type="expression" dxfId="464" priority="107">
      <formula>I10&gt;0.499</formula>
    </cfRule>
    <cfRule type="expression" dxfId="463" priority="108">
      <formula>I10&gt;0.249</formula>
    </cfRule>
  </conditionalFormatting>
  <conditionalFormatting sqref="K10">
    <cfRule type="cellIs" dxfId="462" priority="100" operator="greaterThan">
      <formula>0.749</formula>
    </cfRule>
    <cfRule type="cellIs" dxfId="461" priority="101" operator="greaterThan">
      <formula>0.499</formula>
    </cfRule>
    <cfRule type="cellIs" dxfId="460" priority="102" operator="greaterThan">
      <formula>0.249</formula>
    </cfRule>
  </conditionalFormatting>
  <conditionalFormatting sqref="C11 E11 G11 I11">
    <cfRule type="cellIs" dxfId="459" priority="97" operator="greaterThan">
      <formula>0.749</formula>
    </cfRule>
    <cfRule type="cellIs" dxfId="458" priority="98" operator="greaterThan">
      <formula>0.499</formula>
    </cfRule>
    <cfRule type="cellIs" dxfId="457" priority="99" operator="greaterThan">
      <formula>0.249</formula>
    </cfRule>
  </conditionalFormatting>
  <conditionalFormatting sqref="D11">
    <cfRule type="expression" dxfId="456" priority="94">
      <formula>C11&gt;0.749</formula>
    </cfRule>
    <cfRule type="expression" dxfId="455" priority="95">
      <formula>C11&gt;0.499</formula>
    </cfRule>
    <cfRule type="expression" dxfId="454" priority="96">
      <formula>C11&gt;0.249</formula>
    </cfRule>
  </conditionalFormatting>
  <conditionalFormatting sqref="F11">
    <cfRule type="expression" dxfId="453" priority="91">
      <formula>E11&gt;0.749</formula>
    </cfRule>
    <cfRule type="expression" dxfId="452" priority="92">
      <formula>E11&gt;0.499</formula>
    </cfRule>
    <cfRule type="expression" dxfId="451" priority="93">
      <formula>E11&gt;0.249</formula>
    </cfRule>
  </conditionalFormatting>
  <conditionalFormatting sqref="J11">
    <cfRule type="expression" dxfId="450" priority="85">
      <formula>I11&gt;0.749</formula>
    </cfRule>
    <cfRule type="expression" dxfId="449" priority="86">
      <formula>I11&gt;0.499</formula>
    </cfRule>
    <cfRule type="expression" dxfId="448" priority="87">
      <formula>I11&gt;0.249</formula>
    </cfRule>
  </conditionalFormatting>
  <conditionalFormatting sqref="K11">
    <cfRule type="cellIs" dxfId="447" priority="79" operator="greaterThan">
      <formula>0.749</formula>
    </cfRule>
    <cfRule type="cellIs" dxfId="446" priority="80" operator="greaterThan">
      <formula>0.499</formula>
    </cfRule>
    <cfRule type="cellIs" dxfId="445" priority="81" operator="greaterThan">
      <formula>0.249</formula>
    </cfRule>
  </conditionalFormatting>
  <conditionalFormatting sqref="F12">
    <cfRule type="expression" dxfId="444" priority="70">
      <formula>E12&gt;0.749</formula>
    </cfRule>
    <cfRule type="expression" dxfId="443" priority="71">
      <formula>E12&gt;0.499</formula>
    </cfRule>
    <cfRule type="expression" dxfId="442" priority="72">
      <formula>E12&gt;0.249</formula>
    </cfRule>
  </conditionalFormatting>
  <conditionalFormatting sqref="H12">
    <cfRule type="expression" dxfId="441" priority="67">
      <formula>G12&gt;0.749</formula>
    </cfRule>
    <cfRule type="expression" dxfId="440" priority="68">
      <formula>G12&gt;0.499</formula>
    </cfRule>
    <cfRule type="expression" dxfId="439" priority="69">
      <formula>G12&gt;0.249</formula>
    </cfRule>
  </conditionalFormatting>
  <conditionalFormatting sqref="J12">
    <cfRule type="expression" dxfId="438" priority="64">
      <formula>I12&gt;0.749</formula>
    </cfRule>
    <cfRule type="expression" dxfId="437" priority="65">
      <formula>I12&gt;0.499</formula>
    </cfRule>
    <cfRule type="expression" dxfId="436" priority="66">
      <formula>I12&gt;0.249</formula>
    </cfRule>
  </conditionalFormatting>
  <conditionalFormatting sqref="L12">
    <cfRule type="expression" dxfId="435" priority="61">
      <formula>K12&gt;0.749</formula>
    </cfRule>
    <cfRule type="expression" dxfId="434" priority="62">
      <formula>K12&gt;0.499</formula>
    </cfRule>
    <cfRule type="expression" dxfId="433" priority="63">
      <formula>K12&gt;0.249</formula>
    </cfRule>
  </conditionalFormatting>
  <conditionalFormatting sqref="K12">
    <cfRule type="cellIs" dxfId="432" priority="58" operator="greaterThan">
      <formula>0.749</formula>
    </cfRule>
    <cfRule type="cellIs" dxfId="431" priority="59" operator="greaterThan">
      <formula>0.499</formula>
    </cfRule>
    <cfRule type="cellIs" dxfId="430" priority="60" operator="greaterThan">
      <formula>0.249</formula>
    </cfRule>
  </conditionalFormatting>
  <conditionalFormatting sqref="C13 E13 G13 I13">
    <cfRule type="cellIs" dxfId="429" priority="55" operator="greaterThan">
      <formula>0.749</formula>
    </cfRule>
    <cfRule type="cellIs" dxfId="428" priority="56" operator="greaterThan">
      <formula>0.499</formula>
    </cfRule>
    <cfRule type="cellIs" dxfId="427" priority="57" operator="greaterThan">
      <formula>0.249</formula>
    </cfRule>
  </conditionalFormatting>
  <conditionalFormatting sqref="D13">
    <cfRule type="expression" dxfId="426" priority="52">
      <formula>C13&gt;0.749</formula>
    </cfRule>
    <cfRule type="expression" dxfId="425" priority="53">
      <formula>C13&gt;0.499</formula>
    </cfRule>
    <cfRule type="expression" dxfId="424" priority="54">
      <formula>C13&gt;0.249</formula>
    </cfRule>
  </conditionalFormatting>
  <conditionalFormatting sqref="F13">
    <cfRule type="expression" dxfId="423" priority="49">
      <formula>E13&gt;0.749</formula>
    </cfRule>
    <cfRule type="expression" dxfId="422" priority="50">
      <formula>E13&gt;0.499</formula>
    </cfRule>
    <cfRule type="expression" dxfId="421" priority="51">
      <formula>E13&gt;0.249</formula>
    </cfRule>
  </conditionalFormatting>
  <conditionalFormatting sqref="H13">
    <cfRule type="expression" dxfId="420" priority="46">
      <formula>G13&gt;0.749</formula>
    </cfRule>
    <cfRule type="expression" dxfId="419" priority="47">
      <formula>G13&gt;0.499</formula>
    </cfRule>
    <cfRule type="expression" dxfId="418" priority="48">
      <formula>G13&gt;0.249</formula>
    </cfRule>
  </conditionalFormatting>
  <conditionalFormatting sqref="J13">
    <cfRule type="expression" dxfId="417" priority="43">
      <formula>I13&gt;0.749</formula>
    </cfRule>
    <cfRule type="expression" dxfId="416" priority="44">
      <formula>I13&gt;0.499</formula>
    </cfRule>
    <cfRule type="expression" dxfId="415" priority="45">
      <formula>I13&gt;0.249</formula>
    </cfRule>
  </conditionalFormatting>
  <conditionalFormatting sqref="L13">
    <cfRule type="expression" dxfId="414" priority="40">
      <formula>K13&gt;0.749</formula>
    </cfRule>
    <cfRule type="expression" dxfId="413" priority="41">
      <formula>K13&gt;0.499</formula>
    </cfRule>
    <cfRule type="expression" dxfId="412" priority="42">
      <formula>K13&gt;0.249</formula>
    </cfRule>
  </conditionalFormatting>
  <conditionalFormatting sqref="N9">
    <cfRule type="expression" dxfId="411" priority="34">
      <formula>M9&gt;0.749</formula>
    </cfRule>
    <cfRule type="expression" dxfId="410" priority="35">
      <formula>M9&gt;0.499</formula>
    </cfRule>
    <cfRule type="expression" dxfId="409" priority="36">
      <formula>M9&gt;0.249</formula>
    </cfRule>
  </conditionalFormatting>
  <conditionalFormatting sqref="N10">
    <cfRule type="expression" dxfId="408" priority="31">
      <formula>M10&gt;0.749</formula>
    </cfRule>
    <cfRule type="expression" dxfId="407" priority="32">
      <formula>M10&gt;0.499</formula>
    </cfRule>
    <cfRule type="expression" dxfId="406" priority="33">
      <formula>M10&gt;0.249</formula>
    </cfRule>
  </conditionalFormatting>
  <conditionalFormatting sqref="N11">
    <cfRule type="expression" dxfId="405" priority="28">
      <formula>M11&gt;0.749</formula>
    </cfRule>
    <cfRule type="expression" dxfId="404" priority="29">
      <formula>M11&gt;0.499</formula>
    </cfRule>
    <cfRule type="expression" dxfId="403" priority="30">
      <formula>M11&gt;0.249</formula>
    </cfRule>
  </conditionalFormatting>
  <conditionalFormatting sqref="N12">
    <cfRule type="expression" dxfId="402" priority="25">
      <formula>M12&gt;0.749</formula>
    </cfRule>
    <cfRule type="expression" dxfId="401" priority="26">
      <formula>M12&gt;0.499</formula>
    </cfRule>
    <cfRule type="expression" dxfId="400" priority="27">
      <formula>M12&gt;0.249</formula>
    </cfRule>
  </conditionalFormatting>
  <conditionalFormatting sqref="N13">
    <cfRule type="expression" dxfId="399" priority="22">
      <formula>M13&gt;0.749</formula>
    </cfRule>
    <cfRule type="expression" dxfId="398" priority="23">
      <formula>M13&gt;0.499</formula>
    </cfRule>
    <cfRule type="expression" dxfId="397" priority="24">
      <formula>M13&gt;0.249</formula>
    </cfRule>
  </conditionalFormatting>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150" zoomScaleNormal="150" zoomScalePageLayoutView="150" workbookViewId="0">
      <selection activeCell="B1" sqref="B1:C1"/>
    </sheetView>
  </sheetViews>
  <sheetFormatPr baseColWidth="10" defaultRowHeight="15" x14ac:dyDescent="0"/>
  <cols>
    <col min="1" max="1" width="1.6640625" customWidth="1"/>
    <col min="2" max="2" width="7" customWidth="1"/>
    <col min="3" max="7" width="13.33203125" style="1" customWidth="1"/>
  </cols>
  <sheetData>
    <row r="1" spans="1:7">
      <c r="A1" s="4"/>
      <c r="B1" s="49" t="s">
        <v>4</v>
      </c>
      <c r="C1" s="49"/>
    </row>
    <row r="2" spans="1:7">
      <c r="B2" s="13" t="s">
        <v>32</v>
      </c>
      <c r="C2" s="22"/>
      <c r="D2" s="22"/>
      <c r="E2" s="22"/>
      <c r="F2" s="22"/>
      <c r="G2" s="22"/>
    </row>
    <row r="3" spans="1:7">
      <c r="C3" s="1" t="s">
        <v>23</v>
      </c>
      <c r="D3" s="1" t="s">
        <v>26</v>
      </c>
      <c r="E3" s="1" t="s">
        <v>22</v>
      </c>
      <c r="F3" s="1" t="s">
        <v>25</v>
      </c>
      <c r="G3" s="1" t="s">
        <v>24</v>
      </c>
    </row>
    <row r="4" spans="1:7">
      <c r="B4" t="s">
        <v>83</v>
      </c>
      <c r="C4" s="1">
        <f>'0 Summary'!D9</f>
        <v>18</v>
      </c>
      <c r="D4" s="1">
        <f>'0 Summary'!F9</f>
        <v>10</v>
      </c>
      <c r="E4" s="1">
        <f>'0 Summary'!H9</f>
        <v>4</v>
      </c>
      <c r="F4" s="1">
        <f>'0 Summary'!J9</f>
        <v>2</v>
      </c>
      <c r="G4" s="1">
        <f>'0 Summary'!L9</f>
        <v>7</v>
      </c>
    </row>
    <row r="5" spans="1:7">
      <c r="C5" s="23">
        <f>'0 Summary'!C9</f>
        <v>0.43902439024390244</v>
      </c>
      <c r="D5" s="23">
        <f>'0 Summary'!E9</f>
        <v>0.24390243902439024</v>
      </c>
      <c r="E5" s="23">
        <f>'0 Summary'!G9</f>
        <v>9.7560975609756101E-2</v>
      </c>
      <c r="F5" s="23">
        <f>'0 Summary'!I9</f>
        <v>4.878048780487805E-2</v>
      </c>
      <c r="G5" s="23">
        <f>'0 Summary'!K9</f>
        <v>0.17073170731707318</v>
      </c>
    </row>
  </sheetData>
  <mergeCells count="1">
    <mergeCell ref="B1:C1"/>
  </mergeCells>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150" zoomScaleNormal="150" zoomScalePageLayoutView="150" workbookViewId="0">
      <selection activeCell="B1" sqref="B1:C1"/>
    </sheetView>
  </sheetViews>
  <sheetFormatPr baseColWidth="10" defaultRowHeight="15" x14ac:dyDescent="0"/>
  <cols>
    <col min="1" max="1" width="1.6640625" customWidth="1"/>
    <col min="2" max="2" width="7" customWidth="1"/>
    <col min="3" max="7" width="13.33203125" style="1" customWidth="1"/>
  </cols>
  <sheetData>
    <row r="1" spans="1:7">
      <c r="A1" s="4"/>
      <c r="B1" s="49" t="s">
        <v>4</v>
      </c>
      <c r="C1" s="49"/>
    </row>
    <row r="2" spans="1:7">
      <c r="B2" s="13" t="s">
        <v>33</v>
      </c>
      <c r="C2" s="22"/>
      <c r="D2" s="22"/>
      <c r="E2" s="22"/>
      <c r="F2" s="22"/>
      <c r="G2" s="22"/>
    </row>
    <row r="3" spans="1:7">
      <c r="C3" s="1" t="s">
        <v>23</v>
      </c>
      <c r="D3" s="1" t="s">
        <v>26</v>
      </c>
      <c r="E3" s="1" t="s">
        <v>22</v>
      </c>
      <c r="F3" s="1" t="s">
        <v>25</v>
      </c>
      <c r="G3" s="1" t="s">
        <v>24</v>
      </c>
    </row>
    <row r="4" spans="1:7">
      <c r="B4" t="s">
        <v>83</v>
      </c>
      <c r="C4" s="1">
        <f>'0 Summary'!D10</f>
        <v>22</v>
      </c>
      <c r="D4" s="1">
        <f>'0 Summary'!F10</f>
        <v>7</v>
      </c>
      <c r="E4" s="1">
        <f>'0 Summary'!H10</f>
        <v>7</v>
      </c>
      <c r="F4" s="1">
        <f>'0 Summary'!J10</f>
        <v>2</v>
      </c>
      <c r="G4" s="1">
        <f>'0 Summary'!L10</f>
        <v>1</v>
      </c>
    </row>
    <row r="5" spans="1:7">
      <c r="C5" s="23">
        <f>'0 Summary'!C10</f>
        <v>0.5641025641025641</v>
      </c>
      <c r="D5" s="23">
        <f>'0 Summary'!E10</f>
        <v>0.17948717948717949</v>
      </c>
      <c r="E5" s="23">
        <f>'0 Summary'!G10</f>
        <v>0.17948717948717949</v>
      </c>
      <c r="F5" s="23">
        <f>'0 Summary'!I10</f>
        <v>5.128205128205128E-2</v>
      </c>
      <c r="G5" s="23">
        <f>'0 Summary'!K10</f>
        <v>2.564102564102564E-2</v>
      </c>
    </row>
  </sheetData>
  <mergeCells count="1">
    <mergeCell ref="B1:C1"/>
  </mergeCells>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150" zoomScaleNormal="150" zoomScalePageLayoutView="150" workbookViewId="0">
      <selection activeCell="B1" sqref="B1:C1"/>
    </sheetView>
  </sheetViews>
  <sheetFormatPr baseColWidth="10" defaultRowHeight="15" x14ac:dyDescent="0"/>
  <cols>
    <col min="1" max="1" width="1.6640625" customWidth="1"/>
    <col min="2" max="2" width="7" customWidth="1"/>
    <col min="3" max="7" width="13.33203125" style="1" customWidth="1"/>
  </cols>
  <sheetData>
    <row r="1" spans="1:7">
      <c r="A1" s="4"/>
      <c r="B1" s="49" t="s">
        <v>4</v>
      </c>
      <c r="C1" s="49"/>
    </row>
    <row r="2" spans="1:7">
      <c r="B2" s="13" t="s">
        <v>34</v>
      </c>
      <c r="C2" s="22"/>
      <c r="D2" s="22"/>
      <c r="E2" s="22"/>
      <c r="F2" s="22"/>
      <c r="G2" s="22"/>
    </row>
    <row r="3" spans="1:7">
      <c r="C3" s="1" t="s">
        <v>23</v>
      </c>
      <c r="D3" s="1" t="s">
        <v>26</v>
      </c>
      <c r="E3" s="1" t="s">
        <v>22</v>
      </c>
      <c r="F3" s="1" t="s">
        <v>25</v>
      </c>
      <c r="G3" s="1" t="s">
        <v>24</v>
      </c>
    </row>
    <row r="4" spans="1:7">
      <c r="B4" t="s">
        <v>83</v>
      </c>
      <c r="C4" s="1">
        <f>'0 Summary'!D11</f>
        <v>20</v>
      </c>
      <c r="D4" s="1">
        <f>'0 Summary'!F11</f>
        <v>7</v>
      </c>
      <c r="E4" s="1">
        <f>'0 Summary'!H11</f>
        <v>10</v>
      </c>
      <c r="F4" s="1">
        <f>'0 Summary'!J11</f>
        <v>2</v>
      </c>
      <c r="G4" s="1">
        <f>'0 Summary'!L11</f>
        <v>1</v>
      </c>
    </row>
    <row r="5" spans="1:7">
      <c r="C5" s="23">
        <f>'0 Summary'!C11</f>
        <v>0.5</v>
      </c>
      <c r="D5" s="23">
        <f>'0 Summary'!E11</f>
        <v>0.17499999999999999</v>
      </c>
      <c r="E5" s="23">
        <f>'0 Summary'!G11</f>
        <v>0.25</v>
      </c>
      <c r="F5" s="23">
        <f>'0 Summary'!I11</f>
        <v>0.05</v>
      </c>
      <c r="G5" s="23">
        <f>'0 Summary'!K11</f>
        <v>2.5000000000000001E-2</v>
      </c>
    </row>
  </sheetData>
  <mergeCells count="1">
    <mergeCell ref="B1:C1"/>
  </mergeCells>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150" zoomScaleNormal="150" zoomScalePageLayoutView="150" workbookViewId="0">
      <selection activeCell="B1" sqref="B1:C1"/>
    </sheetView>
  </sheetViews>
  <sheetFormatPr baseColWidth="10" defaultRowHeight="15" x14ac:dyDescent="0"/>
  <cols>
    <col min="1" max="1" width="1.6640625" customWidth="1"/>
    <col min="2" max="2" width="7" customWidth="1"/>
    <col min="3" max="7" width="13.33203125" style="1" customWidth="1"/>
  </cols>
  <sheetData>
    <row r="1" spans="1:7">
      <c r="A1" s="4"/>
      <c r="B1" s="49" t="s">
        <v>4</v>
      </c>
      <c r="C1" s="49"/>
    </row>
    <row r="2" spans="1:7">
      <c r="B2" s="13" t="s">
        <v>35</v>
      </c>
      <c r="C2" s="22"/>
      <c r="D2" s="22"/>
      <c r="E2" s="22"/>
      <c r="F2" s="22"/>
      <c r="G2" s="22"/>
    </row>
    <row r="3" spans="1:7">
      <c r="C3" s="1" t="s">
        <v>23</v>
      </c>
      <c r="D3" s="1" t="s">
        <v>26</v>
      </c>
      <c r="E3" s="1" t="s">
        <v>22</v>
      </c>
      <c r="F3" s="1" t="s">
        <v>25</v>
      </c>
      <c r="G3" s="1" t="s">
        <v>24</v>
      </c>
    </row>
    <row r="4" spans="1:7">
      <c r="B4" t="s">
        <v>83</v>
      </c>
      <c r="C4" s="1">
        <f>'0 Summary'!D12</f>
        <v>15</v>
      </c>
      <c r="D4" s="1">
        <f>'0 Summary'!F12</f>
        <v>11</v>
      </c>
      <c r="E4" s="1">
        <f>'0 Summary'!H12</f>
        <v>4</v>
      </c>
      <c r="F4" s="1">
        <f>'0 Summary'!J12</f>
        <v>1</v>
      </c>
      <c r="G4" s="1">
        <f>'0 Summary'!L12</f>
        <v>4</v>
      </c>
    </row>
    <row r="5" spans="1:7">
      <c r="C5" s="23">
        <f>'0 Summary'!C12</f>
        <v>0.42857142857142855</v>
      </c>
      <c r="D5" s="23">
        <f>'0 Summary'!E12</f>
        <v>0.31428571428571428</v>
      </c>
      <c r="E5" s="23">
        <f>'0 Summary'!G12</f>
        <v>0.11428571428571428</v>
      </c>
      <c r="F5" s="23">
        <f>'0 Summary'!I12</f>
        <v>2.8571428571428571E-2</v>
      </c>
      <c r="G5" s="23">
        <f>'0 Summary'!K12</f>
        <v>0.11428571428571428</v>
      </c>
    </row>
  </sheetData>
  <mergeCells count="1">
    <mergeCell ref="B1:C1"/>
  </mergeCells>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150" zoomScaleNormal="150" zoomScalePageLayoutView="150" workbookViewId="0">
      <selection activeCell="B1" sqref="B1:C1"/>
    </sheetView>
  </sheetViews>
  <sheetFormatPr baseColWidth="10" defaultRowHeight="15" x14ac:dyDescent="0"/>
  <cols>
    <col min="1" max="1" width="1.6640625" customWidth="1"/>
    <col min="2" max="2" width="7" customWidth="1"/>
    <col min="3" max="7" width="13.33203125" style="1" customWidth="1"/>
  </cols>
  <sheetData>
    <row r="1" spans="1:7">
      <c r="A1" s="4"/>
      <c r="B1" s="49" t="s">
        <v>4</v>
      </c>
      <c r="C1" s="49"/>
    </row>
    <row r="2" spans="1:7">
      <c r="B2" s="13" t="s">
        <v>36</v>
      </c>
      <c r="C2" s="22"/>
      <c r="D2" s="22"/>
      <c r="E2" s="22"/>
      <c r="F2" s="22"/>
      <c r="G2" s="22"/>
    </row>
    <row r="3" spans="1:7">
      <c r="C3" s="1" t="s">
        <v>23</v>
      </c>
      <c r="D3" s="1" t="s">
        <v>26</v>
      </c>
      <c r="E3" s="1" t="s">
        <v>22</v>
      </c>
      <c r="F3" s="1" t="s">
        <v>25</v>
      </c>
      <c r="G3" s="1" t="s">
        <v>24</v>
      </c>
    </row>
    <row r="4" spans="1:7">
      <c r="B4" t="s">
        <v>83</v>
      </c>
      <c r="C4" s="1">
        <f>'0 Summary'!D13</f>
        <v>25</v>
      </c>
      <c r="D4" s="1">
        <f>'0 Summary'!F13</f>
        <v>5</v>
      </c>
      <c r="E4" s="1">
        <f>'0 Summary'!H13</f>
        <v>3</v>
      </c>
      <c r="F4" s="1">
        <f>'0 Summary'!J13</f>
        <v>1</v>
      </c>
      <c r="G4" s="1">
        <f>'0 Summary'!L13</f>
        <v>4</v>
      </c>
    </row>
    <row r="5" spans="1:7">
      <c r="C5" s="23">
        <f>'0 Summary'!C13</f>
        <v>0.65789473684210531</v>
      </c>
      <c r="D5" s="23">
        <f>'0 Summary'!E13</f>
        <v>0.13157894736842105</v>
      </c>
      <c r="E5" s="23">
        <f>'0 Summary'!G13</f>
        <v>7.8947368421052627E-2</v>
      </c>
      <c r="F5" s="23">
        <f>'0 Summary'!I13</f>
        <v>2.6315789473684209E-2</v>
      </c>
      <c r="G5" s="23">
        <f>'0 Summary'!K13</f>
        <v>0.10526315789473684</v>
      </c>
    </row>
  </sheetData>
  <mergeCells count="1">
    <mergeCell ref="B1:C1"/>
  </mergeCells>
  <hyperlinks>
    <hyperlink ref="B1" location="'Table of Contents'!A1" display="Table of Contents"/>
  </hyperlink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version notes</vt:lpstr>
      <vt:lpstr>paste_data_here</vt:lpstr>
      <vt:lpstr>Table of Contents</vt:lpstr>
      <vt:lpstr>0 Summary</vt:lpstr>
      <vt:lpstr>1 Active</vt:lpstr>
      <vt:lpstr>2 Collaborative</vt:lpstr>
      <vt:lpstr>3 Constructive</vt:lpstr>
      <vt:lpstr>4 Authentic</vt:lpstr>
      <vt:lpstr>5 Goal Directed</vt:lpstr>
      <vt:lpstr>6 Observation Browser</vt:lpstr>
      <vt:lpstr>Simple Counts</vt:lpstr>
    </vt:vector>
  </TitlesOfParts>
  <Company>FCIT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Welsh</dc:creator>
  <cp:lastModifiedBy>James Welsh</cp:lastModifiedBy>
  <dcterms:created xsi:type="dcterms:W3CDTF">2013-10-03T21:18:39Z</dcterms:created>
  <dcterms:modified xsi:type="dcterms:W3CDTF">2014-01-14T22:37:33Z</dcterms:modified>
</cp:coreProperties>
</file>